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11004\Box\px_345(GPL-小中学生事業部_共有フォルダ)\社員\☆教育情報チーム\辻田\s_杉井先生お金記事\"/>
    </mc:Choice>
  </mc:AlternateContent>
  <bookViews>
    <workbookView xWindow="0" yWindow="0" windowWidth="14928" windowHeight="11580"/>
  </bookViews>
  <sheets>
    <sheet name="おこづかい帳" sheetId="6" r:id="rId1"/>
    <sheet name="計画シート" sheetId="5" r:id="rId2"/>
    <sheet name="【記入例】おこづかい帳" sheetId="3" r:id="rId3"/>
    <sheet name="【記入例】計画シート" sheetId="4" r:id="rId4"/>
  </sheets>
  <definedNames>
    <definedName name="_xlnm.Print_Area" localSheetId="3">【記入例】計画シート!$A$1:$K$24</definedName>
    <definedName name="_xlnm.Print_Area" localSheetId="1">計画シート!$A$1:$K$24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5" l="1"/>
  <c r="C11" i="4" l="1"/>
  <c r="K6" i="6"/>
  <c r="K8" i="6" s="1"/>
  <c r="K10" i="6" s="1"/>
  <c r="K12" i="6" s="1"/>
  <c r="K14" i="6" s="1"/>
  <c r="K16" i="6" s="1"/>
  <c r="K18" i="6" s="1"/>
  <c r="K20" i="6" s="1"/>
  <c r="K22" i="6" s="1"/>
  <c r="K24" i="6" s="1"/>
  <c r="K26" i="6" s="1"/>
  <c r="K28" i="6" s="1"/>
  <c r="K30" i="6" s="1"/>
  <c r="K32" i="6" s="1"/>
  <c r="K34" i="6" s="1"/>
  <c r="K36" i="6" s="1"/>
  <c r="K38" i="6" s="1"/>
  <c r="K40" i="6" s="1"/>
  <c r="K42" i="6" s="1"/>
  <c r="K44" i="6" s="1"/>
  <c r="J46" i="6"/>
  <c r="H46" i="6"/>
  <c r="F46" i="6"/>
  <c r="D46" i="6"/>
  <c r="D13" i="5"/>
  <c r="E13" i="5" s="1"/>
  <c r="C13" i="5"/>
  <c r="H3" i="5" l="1"/>
  <c r="K17" i="5" s="1"/>
  <c r="F47" i="6"/>
  <c r="K46" i="6"/>
  <c r="D6" i="4"/>
  <c r="D4" i="4"/>
  <c r="D5" i="4"/>
  <c r="D11" i="4" l="1"/>
  <c r="H3" i="4" s="1"/>
  <c r="K15" i="4"/>
  <c r="K17" i="4" s="1"/>
  <c r="K34" i="3"/>
  <c r="K6" i="3"/>
  <c r="K8" i="3" s="1"/>
  <c r="K10" i="3" s="1"/>
  <c r="K12" i="3" s="1"/>
  <c r="K14" i="3" s="1"/>
  <c r="K16" i="3" s="1"/>
  <c r="K18" i="3" s="1"/>
  <c r="K20" i="3" s="1"/>
  <c r="K22" i="3" s="1"/>
  <c r="K24" i="3" s="1"/>
  <c r="K26" i="3" s="1"/>
  <c r="J34" i="3"/>
  <c r="H34" i="3"/>
  <c r="F34" i="3"/>
  <c r="D34" i="3"/>
  <c r="E4" i="4" l="1"/>
  <c r="E11" i="4" s="1"/>
  <c r="F35" i="3"/>
</calcChain>
</file>

<file path=xl/sharedStrings.xml><?xml version="1.0" encoding="utf-8"?>
<sst xmlns="http://schemas.openxmlformats.org/spreadsheetml/2006/main" count="158" uniqueCount="81">
  <si>
    <t>内容</t>
    <rPh sb="0" eb="2">
      <t>ナイヨウ</t>
    </rPh>
    <phoneticPr fontId="2"/>
  </si>
  <si>
    <t>入ったお金</t>
    <rPh sb="0" eb="1">
      <t>ハイ</t>
    </rPh>
    <rPh sb="4" eb="5">
      <t>カネ</t>
    </rPh>
    <phoneticPr fontId="2"/>
  </si>
  <si>
    <t>使ったお金</t>
    <rPh sb="0" eb="1">
      <t>ツカ</t>
    </rPh>
    <rPh sb="4" eb="5">
      <t>カネ</t>
    </rPh>
    <phoneticPr fontId="2"/>
  </si>
  <si>
    <t>家族のため</t>
    <rPh sb="0" eb="2">
      <t>カゾク</t>
    </rPh>
    <phoneticPr fontId="2"/>
  </si>
  <si>
    <t>合計</t>
    <rPh sb="0" eb="2">
      <t>ゴウケイ</t>
    </rPh>
    <phoneticPr fontId="2"/>
  </si>
  <si>
    <t>おかあさん</t>
    <phoneticPr fontId="2"/>
  </si>
  <si>
    <t>5日</t>
    <rPh sb="1" eb="2">
      <t>ニチ</t>
    </rPh>
    <phoneticPr fontId="2"/>
  </si>
  <si>
    <t>4日</t>
    <rPh sb="1" eb="2">
      <t>ニチ</t>
    </rPh>
    <phoneticPr fontId="2"/>
  </si>
  <si>
    <t>おかし</t>
    <phoneticPr fontId="2"/>
  </si>
  <si>
    <t>6日</t>
    <rPh sb="1" eb="2">
      <t>ニチ</t>
    </rPh>
    <phoneticPr fontId="2"/>
  </si>
  <si>
    <t>さんすうノート</t>
    <phoneticPr fontId="2"/>
  </si>
  <si>
    <t>8日</t>
    <rPh sb="1" eb="2">
      <t>ニチ</t>
    </rPh>
    <phoneticPr fontId="2"/>
  </si>
  <si>
    <t>まんが</t>
    <phoneticPr fontId="2"/>
  </si>
  <si>
    <t>おこづかい</t>
    <phoneticPr fontId="2"/>
  </si>
  <si>
    <t>おじいちゃん</t>
    <phoneticPr fontId="2"/>
  </si>
  <si>
    <t>13日</t>
    <rPh sb="2" eb="3">
      <t>ニチ</t>
    </rPh>
    <phoneticPr fontId="2"/>
  </si>
  <si>
    <t>ジュース</t>
    <phoneticPr fontId="2"/>
  </si>
  <si>
    <t>27日</t>
    <rPh sb="2" eb="3">
      <t>ニチ</t>
    </rPh>
    <phoneticPr fontId="2"/>
  </si>
  <si>
    <t>18日</t>
    <rPh sb="2" eb="3">
      <t>ニチ</t>
    </rPh>
    <phoneticPr fontId="2"/>
  </si>
  <si>
    <t>17日</t>
    <rPh sb="2" eb="3">
      <t>ニチ</t>
    </rPh>
    <phoneticPr fontId="2"/>
  </si>
  <si>
    <t>15日</t>
    <rPh sb="2" eb="3">
      <t>ニチ</t>
    </rPh>
    <phoneticPr fontId="2"/>
  </si>
  <si>
    <t>10日</t>
    <rPh sb="2" eb="3">
      <t>ニチ</t>
    </rPh>
    <phoneticPr fontId="2"/>
  </si>
  <si>
    <t>誰から</t>
    <rPh sb="0" eb="1">
      <t>ダレ</t>
    </rPh>
    <phoneticPr fontId="2"/>
  </si>
  <si>
    <t>えんぴつ（プレゼント）</t>
    <phoneticPr fontId="2"/>
  </si>
  <si>
    <t>本</t>
    <rPh sb="0" eb="1">
      <t>ホン</t>
    </rPh>
    <phoneticPr fontId="2"/>
  </si>
  <si>
    <t>前月ののこり</t>
    <rPh sb="0" eb="2">
      <t>ゼンゲツ</t>
    </rPh>
    <phoneticPr fontId="2"/>
  </si>
  <si>
    <t>こけし（おじいちゃんお土産）</t>
    <rPh sb="11" eb="13">
      <t>ミヤゲ</t>
    </rPh>
    <phoneticPr fontId="2"/>
  </si>
  <si>
    <t>誰かのため</t>
    <rPh sb="0" eb="1">
      <t>ダレ</t>
    </rPh>
    <phoneticPr fontId="2"/>
  </si>
  <si>
    <t>【　　月】</t>
    <rPh sb="3" eb="4">
      <t>ツキ</t>
    </rPh>
    <phoneticPr fontId="2"/>
  </si>
  <si>
    <t>自分のため</t>
    <rPh sb="0" eb="2">
      <t>ジブン</t>
    </rPh>
    <phoneticPr fontId="2"/>
  </si>
  <si>
    <t>おかね</t>
    <phoneticPr fontId="2"/>
  </si>
  <si>
    <t>おかね</t>
    <phoneticPr fontId="2"/>
  </si>
  <si>
    <t>目的</t>
    <rPh sb="0" eb="2">
      <t>モクテキ</t>
    </rPh>
    <phoneticPr fontId="2"/>
  </si>
  <si>
    <t>使ったお金合計</t>
    <rPh sb="0" eb="1">
      <t>ツカ</t>
    </rPh>
    <rPh sb="4" eb="5">
      <t>カネ</t>
    </rPh>
    <rPh sb="5" eb="7">
      <t>ゴウケイ</t>
    </rPh>
    <phoneticPr fontId="2"/>
  </si>
  <si>
    <t>のこりのお金</t>
    <rPh sb="5" eb="6">
      <t>カネ</t>
    </rPh>
    <phoneticPr fontId="2"/>
  </si>
  <si>
    <t>　　　お皿洗いを手伝った。喜んでもらえて嬉しかった</t>
    <rPh sb="4" eb="6">
      <t>サラアラ</t>
    </rPh>
    <rPh sb="8" eb="10">
      <t>テツダ</t>
    </rPh>
    <rPh sb="13" eb="14">
      <t>ヨロコ</t>
    </rPh>
    <rPh sb="20" eb="21">
      <t>ウレ</t>
    </rPh>
    <phoneticPr fontId="2"/>
  </si>
  <si>
    <t>だいすきなチョコが食べられて満足</t>
    <rPh sb="9" eb="10">
      <t>タ</t>
    </rPh>
    <rPh sb="14" eb="16">
      <t>マンゾク</t>
    </rPh>
    <phoneticPr fontId="2"/>
  </si>
  <si>
    <t>　　　　いつも読んでるまんがの最新刊をゲットできた！嬉しい。</t>
    <rPh sb="7" eb="8">
      <t>ヨ</t>
    </rPh>
    <rPh sb="15" eb="18">
      <t>サイシンカン</t>
    </rPh>
    <rPh sb="26" eb="27">
      <t>ウレ</t>
    </rPh>
    <phoneticPr fontId="2"/>
  </si>
  <si>
    <t>学校で使うノートがなくなると困るから買った。</t>
    <phoneticPr fontId="2"/>
  </si>
  <si>
    <t>　　　　ひさしぶりにあったおじいちゃんからおこづかいを貰えた！やったー！</t>
    <rPh sb="27" eb="28">
      <t>モラ</t>
    </rPh>
    <phoneticPr fontId="2"/>
  </si>
  <si>
    <t>　　　　ともだちとプールの帰りに飲んだジュース。おしゃべりしながら飲んで，楽しかった</t>
    <rPh sb="13" eb="14">
      <t>カエ</t>
    </rPh>
    <rPh sb="16" eb="17">
      <t>ノ</t>
    </rPh>
    <rPh sb="33" eb="34">
      <t>ノ</t>
    </rPh>
    <rPh sb="37" eb="38">
      <t>タノ</t>
    </rPh>
    <phoneticPr fontId="2"/>
  </si>
  <si>
    <t>　　　スーパーで見てほしくなって買ったけど，家に帰ったらべつにそんなに食べたくなかったなって思った</t>
    <rPh sb="8" eb="9">
      <t>ミ</t>
    </rPh>
    <rPh sb="16" eb="17">
      <t>カ</t>
    </rPh>
    <rPh sb="22" eb="23">
      <t>イエ</t>
    </rPh>
    <rPh sb="24" eb="25">
      <t>カエ</t>
    </rPh>
    <rPh sb="35" eb="36">
      <t>タ</t>
    </rPh>
    <rPh sb="46" eb="47">
      <t>オモ</t>
    </rPh>
    <phoneticPr fontId="2"/>
  </si>
  <si>
    <t>　　　マインクラフトをしてみたくて，勉強するためにプログラミングの絵本を買ってみた。</t>
    <rPh sb="18" eb="20">
      <t>ベンキョウ</t>
    </rPh>
    <rPh sb="33" eb="35">
      <t>エホン</t>
    </rPh>
    <rPh sb="36" eb="37">
      <t>カ</t>
    </rPh>
    <phoneticPr fontId="2"/>
  </si>
  <si>
    <t>　　　旅行して，おじいちゃんに，おみやげのこけしを買ったら，すごく喜んでくれた。嬉しかった。</t>
    <rPh sb="3" eb="5">
      <t>リョコウ</t>
    </rPh>
    <rPh sb="25" eb="26">
      <t>カ</t>
    </rPh>
    <rPh sb="33" eb="34">
      <t>ヨロコ</t>
    </rPh>
    <rPh sb="40" eb="41">
      <t>ウレ</t>
    </rPh>
    <phoneticPr fontId="2"/>
  </si>
  <si>
    <t>　　　たけし君の誕生日に〇〇モンのえんぴつをプレゼントしたら，喜んでくれた。</t>
    <rPh sb="6" eb="7">
      <t>クン</t>
    </rPh>
    <rPh sb="8" eb="11">
      <t>タンジョウビ</t>
    </rPh>
    <rPh sb="31" eb="32">
      <t>ヨロコ</t>
    </rPh>
    <phoneticPr fontId="2"/>
  </si>
  <si>
    <t>入ったお金の合計</t>
    <rPh sb="0" eb="1">
      <t>ハイ</t>
    </rPh>
    <rPh sb="4" eb="5">
      <t>カネ</t>
    </rPh>
    <rPh sb="6" eb="8">
      <t>ゴウケイ</t>
    </rPh>
    <phoneticPr fontId="2"/>
  </si>
  <si>
    <t>今月ののこり</t>
    <rPh sb="0" eb="2">
      <t>コンゲツ</t>
    </rPh>
    <phoneticPr fontId="2"/>
  </si>
  <si>
    <t>お金のつかいかた　けいかくシート</t>
    <rPh sb="1" eb="2">
      <t>カネ</t>
    </rPh>
    <phoneticPr fontId="2"/>
  </si>
  <si>
    <t>前の月の残りのお金</t>
    <rPh sb="0" eb="1">
      <t>マエ</t>
    </rPh>
    <rPh sb="2" eb="3">
      <t>ツキ</t>
    </rPh>
    <rPh sb="4" eb="5">
      <t>ノコ</t>
    </rPh>
    <rPh sb="8" eb="9">
      <t>カネ</t>
    </rPh>
    <phoneticPr fontId="2"/>
  </si>
  <si>
    <t>ほしいもの／やりたいこと</t>
    <phoneticPr fontId="2"/>
  </si>
  <si>
    <t>いくらかかる？</t>
    <phoneticPr fontId="2"/>
  </si>
  <si>
    <t>前の月ののこりのお金で「ほしい」「やりたい」もの・ことのお金が足りないときはどうする？</t>
    <rPh sb="0" eb="1">
      <t>マエ</t>
    </rPh>
    <rPh sb="2" eb="3">
      <t>ツキ</t>
    </rPh>
    <rPh sb="9" eb="10">
      <t>カネ</t>
    </rPh>
    <rPh sb="29" eb="30">
      <t>カネ</t>
    </rPh>
    <rPh sb="31" eb="32">
      <t>タ</t>
    </rPh>
    <phoneticPr fontId="2"/>
  </si>
  <si>
    <t>前の月ののこりのお金ー「ほしい」「やりたい」もの・こと</t>
    <rPh sb="0" eb="1">
      <t>マエ</t>
    </rPh>
    <rPh sb="2" eb="3">
      <t>ツキ</t>
    </rPh>
    <rPh sb="9" eb="10">
      <t>カネ</t>
    </rPh>
    <phoneticPr fontId="2"/>
  </si>
  <si>
    <t>ゲーム</t>
    <phoneticPr fontId="2"/>
  </si>
  <si>
    <t>（例）
・今月はまんがだけ買って，残ったお金のうち●●円を〇か月分貯めて，〇月にゲームを買う。
・ゲームが必要か考えて，来月ほしかったら，来月以降考える
・おてつだいをいつもよりたくさん手伝って，ボーナスをもらえるように相談させてもらう</t>
    <rPh sb="1" eb="2">
      <t>レイ</t>
    </rPh>
    <rPh sb="5" eb="7">
      <t>コンゲツ</t>
    </rPh>
    <rPh sb="13" eb="14">
      <t>カ</t>
    </rPh>
    <rPh sb="17" eb="18">
      <t>ノコ</t>
    </rPh>
    <rPh sb="21" eb="22">
      <t>カネ</t>
    </rPh>
    <rPh sb="27" eb="28">
      <t>エン</t>
    </rPh>
    <rPh sb="31" eb="32">
      <t>ゲツ</t>
    </rPh>
    <rPh sb="32" eb="33">
      <t>ブン</t>
    </rPh>
    <rPh sb="33" eb="34">
      <t>タ</t>
    </rPh>
    <rPh sb="38" eb="39">
      <t>ガツ</t>
    </rPh>
    <rPh sb="44" eb="45">
      <t>カ</t>
    </rPh>
    <rPh sb="53" eb="55">
      <t>ヒツヨウ</t>
    </rPh>
    <rPh sb="56" eb="57">
      <t>カンガ</t>
    </rPh>
    <rPh sb="60" eb="62">
      <t>ライゲツ</t>
    </rPh>
    <rPh sb="69" eb="71">
      <t>ライゲツ</t>
    </rPh>
    <rPh sb="71" eb="73">
      <t>イコウ</t>
    </rPh>
    <rPh sb="73" eb="74">
      <t>カンガ</t>
    </rPh>
    <rPh sb="93" eb="95">
      <t>テツダ</t>
    </rPh>
    <rPh sb="110" eb="112">
      <t>ソウダン</t>
    </rPh>
    <phoneticPr fontId="2"/>
  </si>
  <si>
    <t>【先月のじっせき】</t>
    <rPh sb="1" eb="3">
      <t>センゲツ</t>
    </rPh>
    <phoneticPr fontId="2"/>
  </si>
  <si>
    <t>【　　月のよさん】</t>
    <rPh sb="3" eb="4">
      <t>ガツ</t>
    </rPh>
    <phoneticPr fontId="2"/>
  </si>
  <si>
    <t>入った／入るお金</t>
    <rPh sb="0" eb="1">
      <t>ハイ</t>
    </rPh>
    <rPh sb="4" eb="5">
      <t>ハイ</t>
    </rPh>
    <rPh sb="7" eb="8">
      <t>カネ</t>
    </rPh>
    <phoneticPr fontId="2"/>
  </si>
  <si>
    <t>使った／つかうお金</t>
    <rPh sb="0" eb="1">
      <t>ツカ</t>
    </rPh>
    <rPh sb="8" eb="9">
      <t>カネ</t>
    </rPh>
    <phoneticPr fontId="2"/>
  </si>
  <si>
    <t>いつ？</t>
    <phoneticPr fontId="2"/>
  </si>
  <si>
    <t>だれのため？</t>
    <phoneticPr fontId="2"/>
  </si>
  <si>
    <t>なんのため？</t>
    <phoneticPr fontId="2"/>
  </si>
  <si>
    <t>15日</t>
    <rPh sb="2" eb="3">
      <t>ニチ</t>
    </rPh>
    <phoneticPr fontId="2"/>
  </si>
  <si>
    <t>5日</t>
    <rPh sb="1" eb="2">
      <t>ニチ</t>
    </rPh>
    <phoneticPr fontId="2"/>
  </si>
  <si>
    <t>自分</t>
    <rPh sb="0" eb="2">
      <t>ジブン</t>
    </rPh>
    <phoneticPr fontId="2"/>
  </si>
  <si>
    <t>ハンカチ</t>
    <phoneticPr fontId="2"/>
  </si>
  <si>
    <t>27日</t>
    <rPh sb="2" eb="3">
      <t>ニチ</t>
    </rPh>
    <phoneticPr fontId="2"/>
  </si>
  <si>
    <t>おかあさん</t>
    <phoneticPr fontId="2"/>
  </si>
  <si>
    <t>プレゼント</t>
    <phoneticPr fontId="2"/>
  </si>
  <si>
    <t>あそび</t>
    <phoneticPr fontId="2"/>
  </si>
  <si>
    <t>© 2021 Gakken</t>
    <phoneticPr fontId="2"/>
  </si>
  <si>
    <t>※無断転載を禁ず</t>
    <rPh sb="1" eb="5">
      <t>ムダンテンサイ</t>
    </rPh>
    <rPh sb="6" eb="7">
      <t>キン</t>
    </rPh>
    <phoneticPr fontId="2"/>
  </si>
  <si>
    <t>【先月のよさん】</t>
    <rPh sb="1" eb="3">
      <t>センゲツ</t>
    </rPh>
    <phoneticPr fontId="2"/>
  </si>
  <si>
    <t>残る／残ったお金</t>
    <rPh sb="0" eb="1">
      <t>ノコ</t>
    </rPh>
    <rPh sb="3" eb="4">
      <t>ノコ</t>
    </rPh>
    <rPh sb="7" eb="8">
      <t>カネ</t>
    </rPh>
    <phoneticPr fontId="2"/>
  </si>
  <si>
    <t>【７月】に「ほしい」「やりたい」と思っているもの・こと</t>
    <rPh sb="2" eb="3">
      <t>ガツ</t>
    </rPh>
    <rPh sb="17" eb="18">
      <t>オモ</t>
    </rPh>
    <phoneticPr fontId="2"/>
  </si>
  <si>
    <t>日</t>
    <rPh sb="0" eb="1">
      <t>ニチ</t>
    </rPh>
    <phoneticPr fontId="2"/>
  </si>
  <si>
    <t>おこづかい帳シート</t>
    <rPh sb="5" eb="6">
      <t>チョウ</t>
    </rPh>
    <phoneticPr fontId="2"/>
  </si>
  <si>
    <t>おこづかいシート</t>
    <phoneticPr fontId="2"/>
  </si>
  <si>
    <t>【7月】</t>
    <rPh sb="2" eb="3">
      <t>ツキ</t>
    </rPh>
    <phoneticPr fontId="2"/>
  </si>
  <si>
    <t>「先月のよさん」と「先月のじっせき」を比べてわかったこと</t>
    <rPh sb="1" eb="3">
      <t>センゲツ</t>
    </rPh>
    <rPh sb="10" eb="12">
      <t>センゲツ</t>
    </rPh>
    <rPh sb="19" eb="20">
      <t>クラ</t>
    </rPh>
    <phoneticPr fontId="2"/>
  </si>
  <si>
    <t>・予想外におこづかいがもらえた。
・でも，その分，よさんよりも多くお金を使ってしまった。
・学校で使うノートがなくなったのはしょうがないから，それいがいでほんとうに使っても良かったお金があるかを話し合った。</t>
    <rPh sb="1" eb="4">
      <t>ヨソウガイ</t>
    </rPh>
    <rPh sb="23" eb="24">
      <t>ブン</t>
    </rPh>
    <rPh sb="31" eb="32">
      <t>オオ</t>
    </rPh>
    <rPh sb="34" eb="35">
      <t>カネ</t>
    </rPh>
    <rPh sb="36" eb="37">
      <t>ツカ</t>
    </rPh>
    <rPh sb="46" eb="48">
      <t>ガッコウ</t>
    </rPh>
    <rPh sb="49" eb="50">
      <t>ツカ</t>
    </rPh>
    <rPh sb="82" eb="83">
      <t>ツカ</t>
    </rPh>
    <rPh sb="86" eb="87">
      <t>ヨ</t>
    </rPh>
    <rPh sb="91" eb="92">
      <t>カネ</t>
    </rPh>
    <rPh sb="97" eb="98">
      <t>ハナ</t>
    </rPh>
    <rPh sb="99" eb="100">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</si>
</sst>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quot;¥&quot;#,##0_);[Red]\(&quot;¥&quot;#,##0\)"/>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color theme="1"/>
      <name val="HG丸ｺﾞｼｯｸM-PRO"/>
      <family val="3"/>
      <charset val="128"/>
    </font>
    <font>
      <sz val="12"/>
      <color theme="1"/>
      <name val="HG丸ｺﾞｼｯｸM-PRO"/>
      <family val="3"/>
      <charset val="128"/>
    </font>
    <font>
      <sz val="10"/>
      <color theme="1"/>
      <name val="HG丸ｺﾞｼｯｸM-PRO"/>
      <family val="3"/>
      <charset val="128"/>
    </font>
    <font>
      <b/>
      <sz val="14"/>
      <color theme="1"/>
      <name val="HG丸ｺﾞｼｯｸM-PRO"/>
      <family val="3"/>
      <charset val="128"/>
    </font>
    <font>
      <sz val="14"/>
      <color theme="1"/>
      <name val="HG丸ｺﾞｼｯｸM-PRO"/>
      <family val="3"/>
      <charset val="128"/>
    </font>
    <font>
      <sz val="16"/>
      <color theme="1"/>
      <name val="HG丸ｺﾞｼｯｸM-PRO"/>
      <family val="3"/>
      <charset val="128"/>
    </font>
    <font>
      <sz val="11"/>
      <color theme="1"/>
      <name val="HG丸ｺﾞｼｯｸM-PRO"/>
      <family val="3"/>
      <charset val="128"/>
    </font>
    <font>
      <b/>
      <sz val="11"/>
      <color theme="1"/>
      <name val="HG丸ｺﾞｼｯｸM-PRO"/>
      <family val="3"/>
      <charset val="128"/>
    </font>
    <font>
      <b/>
      <sz val="18"/>
      <color theme="1"/>
      <name val="HG丸ｺﾞｼｯｸM-PRO"/>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style="thin">
        <color indexed="64"/>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top style="medium">
        <color indexed="64"/>
      </top>
      <bottom style="hair">
        <color indexed="64"/>
      </bottom>
      <diagonal/>
    </border>
    <border>
      <left/>
      <right/>
      <top style="hair">
        <color indexed="64"/>
      </top>
      <bottom style="double">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double">
        <color indexed="64"/>
      </bottom>
      <diagonal/>
    </border>
    <border>
      <left style="thin">
        <color indexed="64"/>
      </left>
      <right style="hair">
        <color indexed="64"/>
      </right>
      <top/>
      <bottom style="medium">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9">
    <xf numFmtId="0" fontId="0" fillId="0" borderId="0" xfId="0">
      <alignment vertical="center"/>
    </xf>
    <xf numFmtId="0" fontId="4" fillId="0" borderId="0" xfId="0" applyFont="1">
      <alignment vertical="center"/>
    </xf>
    <xf numFmtId="0" fontId="4" fillId="0" borderId="0" xfId="0" applyFont="1" applyAlignment="1">
      <alignment vertical="center"/>
    </xf>
    <xf numFmtId="0" fontId="4" fillId="2" borderId="30" xfId="0" applyFont="1" applyFill="1" applyBorder="1" applyAlignment="1">
      <alignment horizontal="right" vertical="center"/>
    </xf>
    <xf numFmtId="6" fontId="3" fillId="2" borderId="29" xfId="1" applyNumberFormat="1" applyFont="1" applyFill="1" applyBorder="1">
      <alignment vertical="center"/>
    </xf>
    <xf numFmtId="0" fontId="5" fillId="0" borderId="0" xfId="0" applyFont="1">
      <alignment vertical="center"/>
    </xf>
    <xf numFmtId="0" fontId="4" fillId="3" borderId="1" xfId="0" applyFont="1" applyFill="1" applyBorder="1" applyAlignment="1">
      <alignment vertical="center"/>
    </xf>
    <xf numFmtId="6" fontId="3" fillId="2" borderId="19" xfId="1" applyNumberFormat="1" applyFont="1" applyFill="1" applyBorder="1">
      <alignment vertical="center"/>
    </xf>
    <xf numFmtId="0" fontId="4" fillId="2" borderId="56" xfId="0" applyFont="1" applyFill="1" applyBorder="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2" borderId="57" xfId="0" applyFont="1" applyFill="1" applyBorder="1">
      <alignment vertical="center"/>
    </xf>
    <xf numFmtId="0" fontId="9" fillId="5" borderId="79" xfId="0" applyFont="1" applyFill="1" applyBorder="1">
      <alignment vertical="center"/>
    </xf>
    <xf numFmtId="0" fontId="9" fillId="2" borderId="88" xfId="0" applyFont="1" applyFill="1" applyBorder="1">
      <alignment vertical="center"/>
    </xf>
    <xf numFmtId="0" fontId="5" fillId="3" borderId="65" xfId="0" applyFont="1" applyFill="1" applyBorder="1">
      <alignment vertical="center"/>
    </xf>
    <xf numFmtId="0" fontId="5" fillId="3" borderId="8" xfId="0" applyFont="1" applyFill="1" applyBorder="1">
      <alignment vertical="center"/>
    </xf>
    <xf numFmtId="0" fontId="5" fillId="3" borderId="66" xfId="0" applyFont="1" applyFill="1" applyBorder="1">
      <alignment vertical="center"/>
    </xf>
    <xf numFmtId="6" fontId="4" fillId="0" borderId="0" xfId="0" applyNumberFormat="1" applyFont="1">
      <alignment vertical="center"/>
    </xf>
    <xf numFmtId="38" fontId="4" fillId="4" borderId="54" xfId="1" applyFont="1" applyFill="1" applyBorder="1" applyAlignment="1">
      <alignment horizontal="center" vertical="center"/>
    </xf>
    <xf numFmtId="38" fontId="4" fillId="4" borderId="55" xfId="1" applyFont="1" applyFill="1" applyBorder="1" applyAlignment="1">
      <alignment horizontal="center"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1" xfId="0" applyFont="1" applyFill="1" applyBorder="1" applyAlignment="1">
      <alignment horizontal="center" vertical="center"/>
    </xf>
    <xf numFmtId="0" fontId="10" fillId="3" borderId="67" xfId="0" applyFont="1" applyFill="1" applyBorder="1" applyAlignment="1">
      <alignment horizontal="center" vertical="center"/>
    </xf>
    <xf numFmtId="0" fontId="10" fillId="3" borderId="72" xfId="0" applyFont="1" applyFill="1" applyBorder="1" applyAlignment="1">
      <alignment horizontal="center" vertical="center"/>
    </xf>
    <xf numFmtId="0" fontId="10" fillId="3" borderId="68" xfId="0" applyFont="1" applyFill="1" applyBorder="1" applyAlignment="1">
      <alignment horizontal="center" vertical="center"/>
    </xf>
    <xf numFmtId="0" fontId="9" fillId="4" borderId="20" xfId="0" applyFont="1" applyFill="1" applyBorder="1" applyAlignment="1">
      <alignment horizontal="center" vertical="center" wrapText="1"/>
    </xf>
    <xf numFmtId="0" fontId="9" fillId="4" borderId="75" xfId="0" applyFont="1" applyFill="1" applyBorder="1" applyAlignment="1">
      <alignment horizontal="center" vertical="center" wrapText="1"/>
    </xf>
    <xf numFmtId="0" fontId="9" fillId="5" borderId="78" xfId="0" applyFont="1" applyFill="1" applyBorder="1" applyAlignment="1">
      <alignment horizontal="center" vertical="center" wrapText="1"/>
    </xf>
    <xf numFmtId="0" fontId="9" fillId="5" borderId="76" xfId="0" applyFont="1" applyFill="1" applyBorder="1" applyAlignment="1">
      <alignment horizontal="center" vertical="center" wrapText="1"/>
    </xf>
    <xf numFmtId="0" fontId="9" fillId="5" borderId="79" xfId="0" applyFont="1" applyFill="1" applyBorder="1" applyAlignment="1">
      <alignment horizontal="center" vertical="center" wrapText="1"/>
    </xf>
    <xf numFmtId="0" fontId="9" fillId="2" borderId="20" xfId="0" applyFont="1" applyFill="1" applyBorder="1" applyAlignment="1">
      <alignment horizontal="center" vertical="center"/>
    </xf>
    <xf numFmtId="0" fontId="9" fillId="2" borderId="75" xfId="0" applyFont="1" applyFill="1" applyBorder="1" applyAlignment="1">
      <alignment horizontal="center" vertical="center"/>
    </xf>
    <xf numFmtId="0" fontId="9" fillId="2" borderId="56" xfId="0" applyFont="1" applyFill="1" applyBorder="1" applyAlignment="1">
      <alignment horizontal="center" vertical="center"/>
    </xf>
    <xf numFmtId="0" fontId="9" fillId="6" borderId="0" xfId="0" applyFont="1" applyFill="1">
      <alignment vertical="center"/>
    </xf>
    <xf numFmtId="0" fontId="9" fillId="6" borderId="80" xfId="0" applyFont="1" applyFill="1" applyBorder="1" applyAlignment="1">
      <alignment horizontal="left" vertical="top" wrapText="1"/>
    </xf>
    <xf numFmtId="0" fontId="9" fillId="6" borderId="77" xfId="0" applyFont="1" applyFill="1" applyBorder="1" applyAlignment="1">
      <alignment horizontal="left" vertical="top" wrapText="1"/>
    </xf>
    <xf numFmtId="0" fontId="9" fillId="6" borderId="81" xfId="0" applyFont="1" applyFill="1" applyBorder="1" applyAlignment="1">
      <alignment horizontal="left" vertical="top" wrapText="1"/>
    </xf>
    <xf numFmtId="0" fontId="9" fillId="6" borderId="96" xfId="0" applyFont="1" applyFill="1" applyBorder="1" applyAlignment="1">
      <alignment horizontal="left" vertical="top" wrapText="1"/>
    </xf>
    <xf numFmtId="0" fontId="9" fillId="6" borderId="97" xfId="0" applyFont="1" applyFill="1" applyBorder="1" applyAlignment="1">
      <alignment horizontal="left" vertical="top"/>
    </xf>
    <xf numFmtId="0" fontId="9" fillId="6" borderId="98" xfId="0" applyFont="1" applyFill="1" applyBorder="1" applyAlignment="1">
      <alignment horizontal="left" vertical="top"/>
    </xf>
    <xf numFmtId="0" fontId="9" fillId="6" borderId="99" xfId="0" applyFont="1" applyFill="1" applyBorder="1" applyAlignment="1">
      <alignment horizontal="left" vertical="top"/>
    </xf>
    <xf numFmtId="0" fontId="9" fillId="6" borderId="0" xfId="0" applyFont="1" applyFill="1" applyBorder="1" applyAlignment="1">
      <alignment horizontal="left" vertical="top"/>
    </xf>
    <xf numFmtId="0" fontId="9" fillId="6" borderId="100" xfId="0" applyFont="1" applyFill="1" applyBorder="1" applyAlignment="1">
      <alignment horizontal="left" vertical="top"/>
    </xf>
    <xf numFmtId="0" fontId="9" fillId="6" borderId="101" xfId="0" applyFont="1" applyFill="1" applyBorder="1" applyAlignment="1">
      <alignment horizontal="left" vertical="top"/>
    </xf>
    <xf numFmtId="0" fontId="9" fillId="6" borderId="74" xfId="0" applyFont="1" applyFill="1" applyBorder="1" applyAlignment="1">
      <alignment horizontal="left" vertical="top"/>
    </xf>
    <xf numFmtId="0" fontId="9" fillId="6" borderId="87" xfId="0" applyFont="1" applyFill="1" applyBorder="1" applyAlignment="1">
      <alignment horizontal="left" vertical="top"/>
    </xf>
    <xf numFmtId="0" fontId="4" fillId="6" borderId="0" xfId="0" applyFont="1" applyFill="1">
      <alignment vertical="center"/>
    </xf>
    <xf numFmtId="0" fontId="9" fillId="6" borderId="91" xfId="0" applyFont="1" applyFill="1" applyBorder="1">
      <alignment vertical="center"/>
    </xf>
    <xf numFmtId="176" fontId="9" fillId="6" borderId="44" xfId="0" applyNumberFormat="1" applyFont="1" applyFill="1" applyBorder="1">
      <alignment vertical="center"/>
    </xf>
    <xf numFmtId="176" fontId="9" fillId="6" borderId="92" xfId="0" applyNumberFormat="1" applyFont="1" applyFill="1" applyBorder="1">
      <alignment vertical="center"/>
    </xf>
    <xf numFmtId="0" fontId="9" fillId="6" borderId="93" xfId="0" applyFont="1" applyFill="1" applyBorder="1">
      <alignment vertical="center"/>
    </xf>
    <xf numFmtId="176" fontId="9" fillId="6" borderId="45" xfId="0" applyNumberFormat="1" applyFont="1" applyFill="1" applyBorder="1">
      <alignment vertical="center"/>
    </xf>
    <xf numFmtId="176" fontId="9" fillId="6" borderId="94" xfId="0" applyNumberFormat="1" applyFont="1" applyFill="1" applyBorder="1">
      <alignment vertical="center"/>
    </xf>
    <xf numFmtId="0" fontId="9" fillId="6" borderId="41" xfId="0" applyFont="1" applyFill="1" applyBorder="1">
      <alignment vertical="center"/>
    </xf>
    <xf numFmtId="0" fontId="9" fillId="6" borderId="70" xfId="0" applyFont="1" applyFill="1" applyBorder="1">
      <alignment vertical="center"/>
    </xf>
    <xf numFmtId="0" fontId="9" fillId="6" borderId="95" xfId="0" applyFont="1" applyFill="1" applyBorder="1">
      <alignment vertical="center"/>
    </xf>
    <xf numFmtId="176" fontId="9" fillId="6" borderId="89" xfId="0" applyNumberFormat="1" applyFont="1" applyFill="1" applyBorder="1">
      <alignment vertical="center"/>
    </xf>
    <xf numFmtId="176" fontId="9" fillId="6" borderId="86" xfId="0" applyNumberFormat="1" applyFont="1" applyFill="1" applyBorder="1">
      <alignment vertical="center"/>
    </xf>
    <xf numFmtId="0" fontId="9" fillId="6" borderId="71" xfId="0" applyFont="1" applyFill="1" applyBorder="1">
      <alignment vertical="center"/>
    </xf>
    <xf numFmtId="176" fontId="9" fillId="6" borderId="74" xfId="0" applyNumberFormat="1" applyFont="1" applyFill="1" applyBorder="1">
      <alignment vertical="center"/>
    </xf>
    <xf numFmtId="176" fontId="9" fillId="6" borderId="90" xfId="0" applyNumberFormat="1" applyFont="1" applyFill="1" applyBorder="1">
      <alignment vertical="center"/>
    </xf>
    <xf numFmtId="176" fontId="9" fillId="6" borderId="87" xfId="0" applyNumberFormat="1" applyFont="1" applyFill="1" applyBorder="1">
      <alignment vertical="center"/>
    </xf>
    <xf numFmtId="0" fontId="9" fillId="6" borderId="0" xfId="0" applyFont="1" applyFill="1" applyAlignment="1">
      <alignment horizontal="center" vertical="center"/>
    </xf>
    <xf numFmtId="0" fontId="9" fillId="6" borderId="69" xfId="0" applyFont="1" applyFill="1" applyBorder="1">
      <alignment vertical="center"/>
    </xf>
    <xf numFmtId="0" fontId="6" fillId="6" borderId="0" xfId="0" applyFont="1" applyFill="1" applyAlignment="1">
      <alignment horizontal="center" vertical="center"/>
    </xf>
    <xf numFmtId="5" fontId="9" fillId="6" borderId="56" xfId="0" applyNumberFormat="1" applyFont="1" applyFill="1" applyBorder="1">
      <alignment vertical="center"/>
    </xf>
    <xf numFmtId="0" fontId="9" fillId="6" borderId="59" xfId="0" applyFont="1" applyFill="1" applyBorder="1">
      <alignment vertical="center"/>
    </xf>
    <xf numFmtId="0" fontId="9" fillId="6" borderId="82" xfId="0" applyFont="1" applyFill="1" applyBorder="1">
      <alignment vertical="center"/>
    </xf>
    <xf numFmtId="0" fontId="9" fillId="6" borderId="37" xfId="0" applyFont="1" applyFill="1" applyBorder="1">
      <alignment vertical="center"/>
    </xf>
    <xf numFmtId="5" fontId="9" fillId="6" borderId="60" xfId="0" applyNumberFormat="1" applyFont="1" applyFill="1" applyBorder="1">
      <alignment vertical="center"/>
    </xf>
    <xf numFmtId="0" fontId="9" fillId="6" borderId="50" xfId="0" applyFont="1" applyFill="1" applyBorder="1">
      <alignment vertical="center"/>
    </xf>
    <xf numFmtId="0" fontId="9" fillId="6" borderId="49" xfId="0" applyFont="1" applyFill="1" applyBorder="1">
      <alignment vertical="center"/>
    </xf>
    <xf numFmtId="5" fontId="9" fillId="6" borderId="58" xfId="0" applyNumberFormat="1" applyFont="1" applyFill="1" applyBorder="1">
      <alignment vertical="center"/>
    </xf>
    <xf numFmtId="0" fontId="9" fillId="6" borderId="63" xfId="0" applyFont="1" applyFill="1" applyBorder="1">
      <alignment vertical="center"/>
    </xf>
    <xf numFmtId="0" fontId="9" fillId="6" borderId="83" xfId="0" applyFont="1" applyFill="1" applyBorder="1">
      <alignment vertical="center"/>
    </xf>
    <xf numFmtId="0" fontId="9" fillId="6" borderId="73" xfId="0" applyFont="1" applyFill="1" applyBorder="1">
      <alignment vertical="center"/>
    </xf>
    <xf numFmtId="5" fontId="9" fillId="6" borderId="64" xfId="0" applyNumberFormat="1" applyFont="1" applyFill="1" applyBorder="1">
      <alignment vertical="center"/>
    </xf>
    <xf numFmtId="0" fontId="9" fillId="6" borderId="61" xfId="0" applyFont="1" applyFill="1" applyBorder="1">
      <alignment vertical="center"/>
    </xf>
    <xf numFmtId="0" fontId="9" fillId="6" borderId="84" xfId="0" applyFont="1" applyFill="1" applyBorder="1">
      <alignment vertical="center"/>
    </xf>
    <xf numFmtId="0" fontId="9" fillId="6" borderId="74" xfId="0" applyFont="1" applyFill="1" applyBorder="1">
      <alignment vertical="center"/>
    </xf>
    <xf numFmtId="5" fontId="9" fillId="6" borderId="62" xfId="0" applyNumberFormat="1" applyFont="1" applyFill="1" applyBorder="1">
      <alignment vertical="center"/>
    </xf>
    <xf numFmtId="5" fontId="9" fillId="6" borderId="85" xfId="0" applyNumberFormat="1" applyFont="1" applyFill="1" applyBorder="1">
      <alignment vertical="center"/>
    </xf>
    <xf numFmtId="0" fontId="7" fillId="6" borderId="15" xfId="0" applyFont="1" applyFill="1" applyBorder="1" applyAlignment="1">
      <alignment horizontal="right" vertical="center"/>
    </xf>
    <xf numFmtId="0" fontId="8" fillId="6" borderId="14" xfId="0" applyFont="1" applyFill="1" applyBorder="1">
      <alignment vertical="center"/>
    </xf>
    <xf numFmtId="0" fontId="8" fillId="6" borderId="12" xfId="0" applyFont="1" applyFill="1" applyBorder="1">
      <alignment vertical="center"/>
    </xf>
    <xf numFmtId="6" fontId="8" fillId="6" borderId="0" xfId="1" applyNumberFormat="1" applyFont="1" applyFill="1" applyBorder="1">
      <alignment vertical="center"/>
    </xf>
    <xf numFmtId="38" fontId="8" fillId="6" borderId="11" xfId="1" applyFont="1" applyFill="1" applyBorder="1" applyAlignment="1">
      <alignment vertical="center"/>
    </xf>
    <xf numFmtId="6" fontId="8" fillId="6" borderId="6" xfId="1" applyNumberFormat="1" applyFont="1" applyFill="1" applyBorder="1">
      <alignment vertical="center"/>
    </xf>
    <xf numFmtId="38" fontId="8" fillId="6" borderId="14" xfId="1" applyFont="1" applyFill="1" applyBorder="1">
      <alignment vertical="center"/>
    </xf>
    <xf numFmtId="6" fontId="8" fillId="6" borderId="18" xfId="1" applyNumberFormat="1" applyFont="1" applyFill="1" applyBorder="1">
      <alignment vertical="center"/>
    </xf>
    <xf numFmtId="38" fontId="8" fillId="6" borderId="44" xfId="1" applyFont="1" applyFill="1" applyBorder="1">
      <alignment vertical="center"/>
    </xf>
    <xf numFmtId="6" fontId="8" fillId="6" borderId="52" xfId="1" applyNumberFormat="1" applyFont="1" applyFill="1" applyBorder="1">
      <alignment vertical="center"/>
    </xf>
    <xf numFmtId="6" fontId="8" fillId="6" borderId="28" xfId="1" applyNumberFormat="1" applyFont="1" applyFill="1" applyBorder="1">
      <alignment vertical="center"/>
    </xf>
    <xf numFmtId="0" fontId="8" fillId="6" borderId="0" xfId="0" applyFont="1" applyFill="1">
      <alignment vertical="center"/>
    </xf>
    <xf numFmtId="0" fontId="7" fillId="6" borderId="17" xfId="0" applyFont="1" applyFill="1" applyBorder="1" applyAlignment="1">
      <alignment horizontal="right" vertical="center"/>
    </xf>
    <xf numFmtId="0" fontId="5" fillId="6" borderId="41" xfId="0" applyFont="1" applyFill="1" applyBorder="1" applyAlignment="1">
      <alignment horizontal="center" vertical="center" wrapText="1"/>
    </xf>
    <xf numFmtId="0" fontId="5" fillId="6" borderId="42" xfId="0" applyFont="1" applyFill="1" applyBorder="1" applyAlignment="1">
      <alignment horizontal="center" vertical="center" wrapText="1"/>
    </xf>
    <xf numFmtId="38" fontId="5" fillId="6" borderId="43" xfId="1" applyFont="1" applyFill="1" applyBorder="1" applyAlignment="1">
      <alignment horizontal="center" vertical="center"/>
    </xf>
    <xf numFmtId="38" fontId="5" fillId="6" borderId="42" xfId="1" applyFont="1" applyFill="1" applyBorder="1" applyAlignment="1">
      <alignment horizontal="center" vertical="center"/>
    </xf>
    <xf numFmtId="38" fontId="5" fillId="6" borderId="5" xfId="1" applyFont="1" applyFill="1" applyBorder="1" applyAlignment="1">
      <alignment horizontal="center" vertical="center"/>
    </xf>
    <xf numFmtId="38" fontId="5" fillId="6" borderId="6" xfId="1" applyFont="1" applyFill="1" applyBorder="1" applyAlignment="1">
      <alignment horizontal="center" vertical="center"/>
    </xf>
    <xf numFmtId="6" fontId="5" fillId="6" borderId="28" xfId="1" applyNumberFormat="1" applyFont="1" applyFill="1" applyBorder="1">
      <alignment vertical="center"/>
    </xf>
    <xf numFmtId="0" fontId="5" fillId="6" borderId="0" xfId="0" applyFont="1" applyFill="1">
      <alignment vertical="center"/>
    </xf>
    <xf numFmtId="0" fontId="7" fillId="6" borderId="47" xfId="0" applyFont="1" applyFill="1" applyBorder="1" applyAlignment="1">
      <alignment horizontal="right" vertical="center"/>
    </xf>
    <xf numFmtId="38" fontId="8" fillId="6" borderId="32" xfId="1" applyFont="1" applyFill="1" applyBorder="1">
      <alignment vertical="center"/>
    </xf>
    <xf numFmtId="38" fontId="8" fillId="6" borderId="49" xfId="1" applyFont="1" applyFill="1" applyBorder="1">
      <alignment vertical="center"/>
    </xf>
    <xf numFmtId="6" fontId="8" fillId="6" borderId="36" xfId="1" applyNumberFormat="1" applyFont="1" applyFill="1" applyBorder="1">
      <alignment vertical="center"/>
    </xf>
    <xf numFmtId="38" fontId="8" fillId="6" borderId="34" xfId="1" applyFont="1" applyFill="1" applyBorder="1" applyAlignment="1">
      <alignment vertical="center"/>
    </xf>
    <xf numFmtId="6" fontId="8" fillId="6" borderId="35" xfId="1" applyNumberFormat="1" applyFont="1" applyFill="1" applyBorder="1">
      <alignment vertical="center"/>
    </xf>
    <xf numFmtId="38" fontId="8" fillId="6" borderId="45" xfId="1" applyFont="1" applyFill="1" applyBorder="1">
      <alignment vertical="center"/>
    </xf>
    <xf numFmtId="6" fontId="8" fillId="6" borderId="46" xfId="1" applyNumberFormat="1" applyFont="1" applyFill="1" applyBorder="1">
      <alignment vertical="center"/>
    </xf>
    <xf numFmtId="6" fontId="8" fillId="6" borderId="33" xfId="1" applyNumberFormat="1" applyFont="1" applyFill="1" applyBorder="1">
      <alignment vertical="center"/>
    </xf>
    <xf numFmtId="0" fontId="7" fillId="6" borderId="53" xfId="0" applyFont="1" applyFill="1" applyBorder="1" applyAlignment="1">
      <alignment horizontal="right" vertical="center"/>
    </xf>
    <xf numFmtId="0" fontId="5" fillId="6" borderId="41" xfId="0" applyFont="1" applyFill="1" applyBorder="1" applyAlignment="1">
      <alignment horizontal="center" vertical="center"/>
    </xf>
    <xf numFmtId="0" fontId="5" fillId="6" borderId="42" xfId="0" applyFont="1" applyFill="1" applyBorder="1" applyAlignment="1">
      <alignment horizontal="center" vertical="center"/>
    </xf>
    <xf numFmtId="38" fontId="5" fillId="6" borderId="38" xfId="1" applyFont="1" applyFill="1" applyBorder="1" applyAlignment="1">
      <alignment horizontal="center" vertical="center"/>
    </xf>
    <xf numFmtId="38" fontId="5" fillId="6" borderId="39" xfId="1" applyFont="1" applyFill="1" applyBorder="1" applyAlignment="1">
      <alignment horizontal="center" vertical="center"/>
    </xf>
    <xf numFmtId="6" fontId="5" fillId="6" borderId="40" xfId="1" applyNumberFormat="1" applyFont="1" applyFill="1" applyBorder="1">
      <alignment vertical="center"/>
    </xf>
    <xf numFmtId="38" fontId="8" fillId="6" borderId="51" xfId="1" applyFont="1" applyFill="1" applyBorder="1">
      <alignment vertical="center"/>
    </xf>
    <xf numFmtId="38" fontId="8" fillId="6" borderId="45" xfId="1" applyFont="1" applyFill="1" applyBorder="1" applyAlignment="1">
      <alignment vertical="center"/>
    </xf>
    <xf numFmtId="6" fontId="8" fillId="6" borderId="42" xfId="1" applyNumberFormat="1" applyFont="1" applyFill="1" applyBorder="1">
      <alignment vertical="center"/>
    </xf>
    <xf numFmtId="38" fontId="8" fillId="6" borderId="34" xfId="1" applyFont="1" applyFill="1" applyBorder="1">
      <alignment vertical="center"/>
    </xf>
    <xf numFmtId="38" fontId="8" fillId="6" borderId="11" xfId="1" applyFont="1" applyFill="1" applyBorder="1">
      <alignment vertical="center"/>
    </xf>
    <xf numFmtId="38" fontId="5" fillId="6" borderId="38" xfId="1" applyFont="1" applyFill="1" applyBorder="1" applyAlignment="1">
      <alignment horizontal="center" vertical="center" wrapText="1"/>
    </xf>
    <xf numFmtId="38" fontId="5" fillId="6" borderId="39" xfId="1" applyFont="1" applyFill="1" applyBorder="1" applyAlignment="1">
      <alignment horizontal="center" vertical="center" wrapText="1"/>
    </xf>
    <xf numFmtId="0" fontId="8" fillId="6" borderId="51" xfId="0" applyFont="1" applyFill="1" applyBorder="1">
      <alignment vertical="center"/>
    </xf>
    <xf numFmtId="0" fontId="8" fillId="6" borderId="49" xfId="0" applyFont="1" applyFill="1" applyBorder="1">
      <alignment vertical="center"/>
    </xf>
    <xf numFmtId="0" fontId="5" fillId="6" borderId="37" xfId="0" applyFont="1" applyFill="1" applyBorder="1" applyAlignment="1">
      <alignment horizontal="center" vertical="center"/>
    </xf>
    <xf numFmtId="0" fontId="5" fillId="6" borderId="39" xfId="0" applyFont="1" applyFill="1" applyBorder="1" applyAlignment="1">
      <alignment horizontal="center" vertical="center"/>
    </xf>
    <xf numFmtId="38" fontId="8" fillId="6" borderId="0" xfId="1" applyFont="1" applyFill="1" applyBorder="1">
      <alignment vertical="center"/>
    </xf>
    <xf numFmtId="38" fontId="5" fillId="6" borderId="48" xfId="1" applyFont="1" applyFill="1" applyBorder="1" applyAlignment="1">
      <alignment horizontal="center" vertical="center"/>
    </xf>
    <xf numFmtId="38" fontId="5" fillId="6" borderId="35" xfId="1" applyFont="1" applyFill="1" applyBorder="1" applyAlignment="1">
      <alignment horizontal="center" vertical="center"/>
    </xf>
    <xf numFmtId="38" fontId="8" fillId="6" borderId="41" xfId="1" applyFont="1" applyFill="1" applyBorder="1">
      <alignment vertical="center"/>
    </xf>
    <xf numFmtId="38" fontId="5" fillId="6" borderId="43" xfId="1" applyFont="1" applyFill="1" applyBorder="1" applyAlignment="1">
      <alignment horizontal="center" vertical="center" wrapText="1"/>
    </xf>
    <xf numFmtId="38" fontId="5" fillId="6" borderId="42" xfId="1" applyFont="1" applyFill="1" applyBorder="1" applyAlignment="1">
      <alignment horizontal="center" vertical="center" wrapText="1"/>
    </xf>
    <xf numFmtId="38" fontId="4" fillId="6" borderId="0" xfId="1" applyFont="1" applyFill="1" applyBorder="1">
      <alignment vertical="center"/>
    </xf>
    <xf numFmtId="38" fontId="4" fillId="6" borderId="49" xfId="1" applyFont="1" applyFill="1" applyBorder="1">
      <alignment vertical="center"/>
    </xf>
    <xf numFmtId="6" fontId="4" fillId="6" borderId="0" xfId="1" applyNumberFormat="1" applyFont="1" applyFill="1" applyBorder="1">
      <alignment vertical="center"/>
    </xf>
    <xf numFmtId="38" fontId="4" fillId="6" borderId="11" xfId="1" applyFont="1" applyFill="1" applyBorder="1" applyAlignment="1">
      <alignment vertical="center"/>
    </xf>
    <xf numFmtId="6" fontId="4" fillId="6" borderId="6" xfId="1" applyNumberFormat="1" applyFont="1" applyFill="1" applyBorder="1">
      <alignment vertical="center"/>
    </xf>
    <xf numFmtId="38" fontId="4" fillId="6" borderId="14" xfId="1" applyFont="1" applyFill="1" applyBorder="1">
      <alignment vertical="center"/>
    </xf>
    <xf numFmtId="6" fontId="4" fillId="6" borderId="36" xfId="1" applyNumberFormat="1" applyFont="1" applyFill="1" applyBorder="1">
      <alignment vertical="center"/>
    </xf>
    <xf numFmtId="38" fontId="4" fillId="6" borderId="11" xfId="1" applyFont="1" applyFill="1" applyBorder="1">
      <alignment vertical="center"/>
    </xf>
    <xf numFmtId="6" fontId="4" fillId="6" borderId="28" xfId="1" applyNumberFormat="1" applyFont="1" applyFill="1" applyBorder="1">
      <alignment vertical="center"/>
    </xf>
    <xf numFmtId="0" fontId="7" fillId="6" borderId="16" xfId="0" applyFont="1" applyFill="1" applyBorder="1">
      <alignment vertical="center"/>
    </xf>
    <xf numFmtId="6" fontId="3" fillId="6" borderId="8" xfId="1" applyNumberFormat="1" applyFont="1" applyFill="1" applyBorder="1">
      <alignment vertical="center"/>
    </xf>
    <xf numFmtId="38" fontId="4" fillId="6" borderId="10" xfId="1" applyFont="1" applyFill="1" applyBorder="1" applyAlignment="1">
      <alignment vertical="center"/>
    </xf>
    <xf numFmtId="6" fontId="4" fillId="6" borderId="9" xfId="1" applyNumberFormat="1" applyFont="1" applyFill="1" applyBorder="1">
      <alignment vertical="center"/>
    </xf>
    <xf numFmtId="38" fontId="4" fillId="6" borderId="13" xfId="1" applyFont="1" applyFill="1" applyBorder="1">
      <alignment vertical="center"/>
    </xf>
    <xf numFmtId="6" fontId="4" fillId="6" borderId="24" xfId="1" applyNumberFormat="1" applyFont="1" applyFill="1" applyBorder="1">
      <alignment vertical="center"/>
    </xf>
    <xf numFmtId="38" fontId="4" fillId="6" borderId="8" xfId="1" applyFont="1" applyFill="1" applyBorder="1">
      <alignment vertical="center"/>
    </xf>
    <xf numFmtId="0" fontId="7" fillId="6" borderId="0" xfId="0" applyFont="1" applyFill="1">
      <alignment vertical="center"/>
    </xf>
    <xf numFmtId="6" fontId="3" fillId="6" borderId="1" xfId="0" applyNumberFormat="1" applyFont="1" applyFill="1" applyBorder="1" applyAlignment="1">
      <alignment horizontal="center" vertical="center" wrapText="1"/>
    </xf>
    <xf numFmtId="0" fontId="4" fillId="6" borderId="0" xfId="0" applyFont="1" applyFill="1" applyAlignment="1">
      <alignment vertical="center"/>
    </xf>
    <xf numFmtId="0" fontId="8" fillId="6" borderId="8" xfId="0" applyFont="1" applyFill="1" applyBorder="1" applyAlignment="1">
      <alignment horizontal="center" vertical="center"/>
    </xf>
    <xf numFmtId="0" fontId="8" fillId="6" borderId="27" xfId="0" applyFont="1" applyFill="1" applyBorder="1" applyAlignment="1">
      <alignment horizontal="center" vertical="center"/>
    </xf>
    <xf numFmtId="0" fontId="8" fillId="6" borderId="26" xfId="0" applyFont="1" applyFill="1" applyBorder="1" applyAlignment="1">
      <alignment horizontal="center" vertical="center"/>
    </xf>
    <xf numFmtId="0" fontId="8" fillId="6" borderId="21" xfId="0" applyFont="1" applyFill="1" applyBorder="1" applyAlignment="1">
      <alignment horizontal="center" vertical="center"/>
    </xf>
    <xf numFmtId="0" fontId="8" fillId="6" borderId="23" xfId="0" applyFont="1" applyFill="1" applyBorder="1" applyAlignment="1">
      <alignment horizontal="center" vertical="center"/>
    </xf>
    <xf numFmtId="0" fontId="8" fillId="6" borderId="25" xfId="0" applyFont="1" applyFill="1" applyBorder="1" applyAlignment="1">
      <alignment horizontal="center" vertical="center"/>
    </xf>
    <xf numFmtId="0" fontId="4" fillId="6" borderId="31" xfId="0" applyFont="1" applyFill="1" applyBorder="1" applyAlignment="1">
      <alignment horizontal="center" vertical="center"/>
    </xf>
    <xf numFmtId="0" fontId="6" fillId="6" borderId="15"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6" xfId="0" applyFont="1" applyFill="1" applyBorder="1" applyAlignment="1">
      <alignment horizontal="center" vertical="center"/>
    </xf>
    <xf numFmtId="0" fontId="11" fillId="6" borderId="0" xfId="0" applyFont="1" applyFill="1" applyAlignment="1">
      <alignment vertical="center"/>
    </xf>
    <xf numFmtId="6" fontId="4" fillId="6" borderId="0" xfId="0" applyNumberFormat="1" applyFont="1" applyFill="1">
      <alignment vertical="center"/>
    </xf>
    <xf numFmtId="6" fontId="8" fillId="6" borderId="27" xfId="0" applyNumberFormat="1" applyFont="1" applyFill="1" applyBorder="1" applyAlignment="1">
      <alignment horizontal="center" vertical="center"/>
    </xf>
    <xf numFmtId="6" fontId="8" fillId="6" borderId="21" xfId="0" applyNumberFormat="1" applyFont="1" applyFill="1" applyBorder="1" applyAlignment="1">
      <alignment horizontal="center" vertical="center"/>
    </xf>
    <xf numFmtId="6" fontId="8" fillId="6" borderId="25" xfId="0" applyNumberFormat="1" applyFont="1" applyFill="1" applyBorder="1" applyAlignment="1">
      <alignment horizontal="center" vertical="center"/>
    </xf>
    <xf numFmtId="176" fontId="9" fillId="6" borderId="44" xfId="0" applyNumberFormat="1" applyFont="1" applyFill="1" applyBorder="1" applyProtection="1">
      <alignment vertical="center"/>
      <protection locked="0"/>
    </xf>
    <xf numFmtId="176" fontId="9" fillId="6" borderId="92" xfId="0" applyNumberFormat="1" applyFont="1" applyFill="1" applyBorder="1" applyProtection="1">
      <alignment vertical="center"/>
      <protection locked="0"/>
    </xf>
    <xf numFmtId="176" fontId="9" fillId="6" borderId="45" xfId="0" applyNumberFormat="1" applyFont="1" applyFill="1" applyBorder="1" applyProtection="1">
      <alignment vertical="center"/>
      <protection locked="0"/>
    </xf>
    <xf numFmtId="176" fontId="9" fillId="6" borderId="94" xfId="0" applyNumberFormat="1" applyFont="1" applyFill="1" applyBorder="1" applyProtection="1">
      <alignment vertical="center"/>
      <protection locked="0"/>
    </xf>
    <xf numFmtId="0" fontId="9" fillId="6" borderId="41" xfId="0" applyFont="1" applyFill="1" applyBorder="1" applyProtection="1">
      <alignment vertical="center"/>
      <protection locked="0"/>
    </xf>
    <xf numFmtId="0" fontId="9" fillId="6" borderId="59" xfId="0" applyFont="1" applyFill="1" applyBorder="1" applyProtection="1">
      <alignment vertical="center"/>
      <protection locked="0"/>
    </xf>
    <xf numFmtId="0" fontId="9" fillId="6" borderId="82" xfId="0" applyFont="1" applyFill="1" applyBorder="1" applyProtection="1">
      <alignment vertical="center"/>
      <protection locked="0"/>
    </xf>
    <xf numFmtId="0" fontId="9" fillId="6" borderId="37" xfId="0" applyFont="1" applyFill="1" applyBorder="1" applyProtection="1">
      <alignment vertical="center"/>
      <protection locked="0"/>
    </xf>
    <xf numFmtId="5" fontId="9" fillId="6" borderId="60" xfId="0" applyNumberFormat="1" applyFont="1" applyFill="1" applyBorder="1" applyProtection="1">
      <alignment vertical="center"/>
      <protection locked="0"/>
    </xf>
    <xf numFmtId="0" fontId="9" fillId="6" borderId="50" xfId="0" applyFont="1" applyFill="1" applyBorder="1" applyProtection="1">
      <alignment vertical="center"/>
      <protection locked="0"/>
    </xf>
    <xf numFmtId="0" fontId="9" fillId="6" borderId="49" xfId="0" applyFont="1" applyFill="1" applyBorder="1" applyProtection="1">
      <alignment vertical="center"/>
      <protection locked="0"/>
    </xf>
    <xf numFmtId="5" fontId="9" fillId="6" borderId="58" xfId="0" applyNumberFormat="1" applyFont="1" applyFill="1" applyBorder="1" applyProtection="1">
      <alignment vertical="center"/>
      <protection locked="0"/>
    </xf>
    <xf numFmtId="0" fontId="9" fillId="6" borderId="95" xfId="0" applyFont="1" applyFill="1" applyBorder="1" applyProtection="1">
      <alignment vertical="center"/>
      <protection locked="0"/>
    </xf>
    <xf numFmtId="176" fontId="9" fillId="6" borderId="89" xfId="0" applyNumberFormat="1" applyFont="1" applyFill="1" applyBorder="1" applyProtection="1">
      <alignment vertical="center"/>
      <protection locked="0"/>
    </xf>
    <xf numFmtId="176" fontId="9" fillId="6" borderId="86" xfId="0" applyNumberFormat="1" applyFont="1" applyFill="1" applyBorder="1" applyProtection="1">
      <alignment vertical="center"/>
      <protection locked="0"/>
    </xf>
    <xf numFmtId="0" fontId="9" fillId="6" borderId="63" xfId="0" applyFont="1" applyFill="1" applyBorder="1" applyProtection="1">
      <alignment vertical="center"/>
      <protection locked="0"/>
    </xf>
    <xf numFmtId="0" fontId="9" fillId="6" borderId="83" xfId="0" applyFont="1" applyFill="1" applyBorder="1" applyProtection="1">
      <alignment vertical="center"/>
      <protection locked="0"/>
    </xf>
    <xf numFmtId="0" fontId="9" fillId="6" borderId="73" xfId="0" applyFont="1" applyFill="1" applyBorder="1" applyProtection="1">
      <alignment vertical="center"/>
      <protection locked="0"/>
    </xf>
    <xf numFmtId="5" fontId="9" fillId="6" borderId="64" xfId="0" applyNumberFormat="1" applyFont="1" applyFill="1" applyBorder="1" applyProtection="1">
      <alignment vertical="center"/>
      <protection locked="0"/>
    </xf>
    <xf numFmtId="0" fontId="9" fillId="6" borderId="96" xfId="0" applyFont="1" applyFill="1" applyBorder="1" applyAlignment="1" applyProtection="1">
      <alignment horizontal="left" vertical="top"/>
      <protection locked="0"/>
    </xf>
    <xf numFmtId="0" fontId="9" fillId="6" borderId="97" xfId="0" applyFont="1" applyFill="1" applyBorder="1" applyAlignment="1" applyProtection="1">
      <alignment horizontal="left" vertical="top"/>
      <protection locked="0"/>
    </xf>
    <xf numFmtId="0" fontId="9" fillId="6" borderId="98" xfId="0" applyFont="1" applyFill="1" applyBorder="1" applyAlignment="1" applyProtection="1">
      <alignment horizontal="left" vertical="top"/>
      <protection locked="0"/>
    </xf>
    <xf numFmtId="0" fontId="9" fillId="6" borderId="99" xfId="0" applyFont="1" applyFill="1" applyBorder="1" applyAlignment="1" applyProtection="1">
      <alignment horizontal="left" vertical="top"/>
      <protection locked="0"/>
    </xf>
    <xf numFmtId="0" fontId="9" fillId="6" borderId="0" xfId="0" applyFont="1" applyFill="1" applyBorder="1" applyAlignment="1" applyProtection="1">
      <alignment horizontal="left" vertical="top"/>
      <protection locked="0"/>
    </xf>
    <xf numFmtId="0" fontId="9" fillId="6" borderId="100" xfId="0" applyFont="1" applyFill="1" applyBorder="1" applyAlignment="1" applyProtection="1">
      <alignment horizontal="left" vertical="top"/>
      <protection locked="0"/>
    </xf>
    <xf numFmtId="0" fontId="9" fillId="6" borderId="101" xfId="0" applyFont="1" applyFill="1" applyBorder="1" applyAlignment="1" applyProtection="1">
      <alignment horizontal="left" vertical="top"/>
      <protection locked="0"/>
    </xf>
    <xf numFmtId="0" fontId="9" fillId="6" borderId="74" xfId="0" applyFont="1" applyFill="1" applyBorder="1" applyAlignment="1" applyProtection="1">
      <alignment horizontal="left" vertical="top"/>
      <protection locked="0"/>
    </xf>
    <xf numFmtId="0" fontId="9" fillId="6" borderId="87" xfId="0" applyFont="1" applyFill="1" applyBorder="1" applyAlignment="1" applyProtection="1">
      <alignment horizontal="left" vertical="top"/>
      <protection locked="0"/>
    </xf>
    <xf numFmtId="0" fontId="9" fillId="6" borderId="80" xfId="0" applyFont="1" applyFill="1" applyBorder="1" applyAlignment="1" applyProtection="1">
      <alignment horizontal="left" vertical="top" wrapText="1"/>
      <protection locked="0"/>
    </xf>
    <xf numFmtId="0" fontId="9" fillId="6" borderId="77" xfId="0" applyFont="1" applyFill="1" applyBorder="1" applyAlignment="1" applyProtection="1">
      <alignment horizontal="left" vertical="top" wrapText="1"/>
      <protection locked="0"/>
    </xf>
    <xf numFmtId="0" fontId="9" fillId="6" borderId="81" xfId="0" applyFont="1" applyFill="1" applyBorder="1" applyAlignment="1" applyProtection="1">
      <alignment horizontal="left" vertical="top" wrapText="1"/>
      <protection locked="0"/>
    </xf>
    <xf numFmtId="0" fontId="9" fillId="6" borderId="0" xfId="0" applyFont="1" applyFill="1" applyProtection="1">
      <alignment vertical="center"/>
    </xf>
    <xf numFmtId="0" fontId="6" fillId="6" borderId="0" xfId="0" applyFont="1" applyFill="1" applyAlignment="1" applyProtection="1">
      <alignment horizontal="center" vertical="center"/>
    </xf>
    <xf numFmtId="0" fontId="9" fillId="6" borderId="69" xfId="0" applyFont="1" applyFill="1" applyBorder="1" applyProtection="1">
      <alignment vertical="center"/>
    </xf>
    <xf numFmtId="0" fontId="9" fillId="2" borderId="88" xfId="0" applyFont="1" applyFill="1" applyBorder="1" applyProtection="1">
      <alignment vertical="center"/>
    </xf>
    <xf numFmtId="0" fontId="9" fillId="5" borderId="79" xfId="0" applyFont="1" applyFill="1" applyBorder="1" applyProtection="1">
      <alignment vertical="center"/>
    </xf>
    <xf numFmtId="0" fontId="9" fillId="2" borderId="57" xfId="0" applyFont="1" applyFill="1" applyBorder="1" applyProtection="1">
      <alignment vertical="center"/>
    </xf>
    <xf numFmtId="5" fontId="9" fillId="6" borderId="56" xfId="0" applyNumberFormat="1" applyFont="1" applyFill="1" applyBorder="1" applyProtection="1">
      <alignment vertical="center"/>
    </xf>
    <xf numFmtId="0" fontId="9" fillId="6" borderId="91" xfId="0" applyFont="1" applyFill="1" applyBorder="1" applyProtection="1">
      <alignment vertical="center"/>
    </xf>
    <xf numFmtId="0" fontId="9" fillId="6" borderId="93" xfId="0" applyFont="1" applyFill="1" applyBorder="1" applyProtection="1">
      <alignment vertical="center"/>
    </xf>
    <xf numFmtId="0" fontId="10" fillId="3" borderId="67" xfId="0" applyFont="1" applyFill="1" applyBorder="1" applyAlignment="1" applyProtection="1">
      <alignment horizontal="center" vertical="center"/>
    </xf>
    <xf numFmtId="0" fontId="10" fillId="3" borderId="72" xfId="0" applyFont="1" applyFill="1" applyBorder="1" applyAlignment="1" applyProtection="1">
      <alignment horizontal="center" vertical="center"/>
    </xf>
    <xf numFmtId="0" fontId="10" fillId="3" borderId="68" xfId="0" applyFont="1" applyFill="1" applyBorder="1" applyAlignment="1" applyProtection="1">
      <alignment horizontal="center" vertical="center"/>
    </xf>
    <xf numFmtId="0" fontId="5" fillId="3" borderId="65" xfId="0" applyFont="1" applyFill="1" applyBorder="1" applyProtection="1">
      <alignment vertical="center"/>
    </xf>
    <xf numFmtId="0" fontId="5" fillId="3" borderId="8" xfId="0" applyFont="1" applyFill="1" applyBorder="1" applyProtection="1">
      <alignment vertical="center"/>
    </xf>
    <xf numFmtId="0" fontId="5" fillId="3" borderId="66" xfId="0" applyFont="1" applyFill="1" applyBorder="1" applyProtection="1">
      <alignment vertical="center"/>
    </xf>
    <xf numFmtId="0" fontId="9" fillId="6" borderId="70" xfId="0" applyFont="1" applyFill="1" applyBorder="1" applyProtection="1">
      <alignment vertical="center"/>
    </xf>
    <xf numFmtId="0" fontId="9" fillId="6" borderId="71" xfId="0" applyFont="1" applyFill="1" applyBorder="1" applyProtection="1">
      <alignment vertical="center"/>
    </xf>
    <xf numFmtId="176" fontId="9" fillId="6" borderId="74" xfId="0" applyNumberFormat="1" applyFont="1" applyFill="1" applyBorder="1" applyProtection="1">
      <alignment vertical="center"/>
    </xf>
    <xf numFmtId="176" fontId="9" fillId="6" borderId="90" xfId="0" applyNumberFormat="1" applyFont="1" applyFill="1" applyBorder="1" applyProtection="1">
      <alignment vertical="center"/>
    </xf>
    <xf numFmtId="176" fontId="9" fillId="6" borderId="87" xfId="0" applyNumberFormat="1" applyFont="1" applyFill="1" applyBorder="1" applyProtection="1">
      <alignment vertical="center"/>
    </xf>
    <xf numFmtId="0" fontId="9" fillId="6" borderId="61" xfId="0" applyFont="1" applyFill="1" applyBorder="1" applyProtection="1">
      <alignment vertical="center"/>
    </xf>
    <xf numFmtId="0" fontId="9" fillId="6" borderId="84" xfId="0" applyFont="1" applyFill="1" applyBorder="1" applyProtection="1">
      <alignment vertical="center"/>
    </xf>
    <xf numFmtId="0" fontId="9" fillId="6" borderId="74" xfId="0" applyFont="1" applyFill="1" applyBorder="1" applyProtection="1">
      <alignment vertical="center"/>
    </xf>
    <xf numFmtId="5" fontId="9" fillId="6" borderId="62" xfId="0" applyNumberFormat="1" applyFont="1" applyFill="1" applyBorder="1" applyProtection="1">
      <alignment vertical="center"/>
    </xf>
    <xf numFmtId="0" fontId="9" fillId="2" borderId="20" xfId="0" applyFont="1" applyFill="1" applyBorder="1" applyAlignment="1" applyProtection="1">
      <alignment horizontal="center" vertical="center"/>
    </xf>
    <xf numFmtId="0" fontId="9" fillId="2" borderId="75" xfId="0" applyFont="1" applyFill="1" applyBorder="1" applyAlignment="1" applyProtection="1">
      <alignment horizontal="center" vertical="center"/>
    </xf>
    <xf numFmtId="0" fontId="9" fillId="2" borderId="56" xfId="0" applyFont="1" applyFill="1" applyBorder="1" applyAlignment="1" applyProtection="1">
      <alignment horizontal="center" vertical="center"/>
    </xf>
    <xf numFmtId="0" fontId="9" fillId="4" borderId="20" xfId="0" applyFont="1" applyFill="1" applyBorder="1" applyAlignment="1" applyProtection="1">
      <alignment horizontal="center" vertical="center" wrapText="1"/>
    </xf>
    <xf numFmtId="0" fontId="9" fillId="4" borderId="75" xfId="0" applyFont="1" applyFill="1" applyBorder="1" applyAlignment="1" applyProtection="1">
      <alignment horizontal="center" vertical="center" wrapText="1"/>
    </xf>
    <xf numFmtId="5" fontId="9" fillId="6" borderId="85" xfId="0" applyNumberFormat="1" applyFont="1" applyFill="1" applyBorder="1" applyProtection="1">
      <alignment vertical="center"/>
    </xf>
    <xf numFmtId="0" fontId="9" fillId="5" borderId="78" xfId="0" applyFont="1" applyFill="1" applyBorder="1" applyAlignment="1" applyProtection="1">
      <alignment horizontal="center" vertical="center" wrapText="1"/>
    </xf>
    <xf numFmtId="0" fontId="9" fillId="5" borderId="76" xfId="0" applyFont="1" applyFill="1" applyBorder="1" applyAlignment="1" applyProtection="1">
      <alignment horizontal="center" vertical="center" wrapText="1"/>
    </xf>
    <xf numFmtId="0" fontId="9" fillId="5" borderId="79" xfId="0" applyFont="1" applyFill="1" applyBorder="1" applyAlignment="1" applyProtection="1">
      <alignment horizontal="center" vertical="center" wrapText="1"/>
    </xf>
    <xf numFmtId="0" fontId="4" fillId="6" borderId="0" xfId="0" applyFont="1" applyFill="1" applyProtection="1">
      <alignment vertical="center"/>
    </xf>
    <xf numFmtId="0" fontId="7" fillId="6" borderId="15" xfId="0" applyFont="1" applyFill="1" applyBorder="1" applyAlignment="1" applyProtection="1">
      <alignment horizontal="right" vertical="center"/>
      <protection locked="0"/>
    </xf>
    <xf numFmtId="0" fontId="8" fillId="6" borderId="14" xfId="0" applyFont="1" applyFill="1" applyBorder="1" applyProtection="1">
      <alignment vertical="center"/>
      <protection locked="0"/>
    </xf>
    <xf numFmtId="0" fontId="8" fillId="6" borderId="12" xfId="0" applyFont="1" applyFill="1" applyBorder="1" applyProtection="1">
      <alignment vertical="center"/>
      <protection locked="0"/>
    </xf>
    <xf numFmtId="6" fontId="8" fillId="6" borderId="0" xfId="1" applyNumberFormat="1" applyFont="1" applyFill="1" applyBorder="1" applyProtection="1">
      <alignment vertical="center"/>
      <protection locked="0"/>
    </xf>
    <xf numFmtId="38" fontId="8" fillId="6" borderId="11" xfId="1" applyFont="1" applyFill="1" applyBorder="1" applyAlignment="1" applyProtection="1">
      <alignment vertical="center"/>
      <protection locked="0"/>
    </xf>
    <xf numFmtId="6" fontId="8" fillId="6" borderId="6" xfId="1" applyNumberFormat="1" applyFont="1" applyFill="1" applyBorder="1" applyProtection="1">
      <alignment vertical="center"/>
      <protection locked="0"/>
    </xf>
    <xf numFmtId="38" fontId="8" fillId="6" borderId="14" xfId="1" applyFont="1" applyFill="1" applyBorder="1" applyProtection="1">
      <alignment vertical="center"/>
      <protection locked="0"/>
    </xf>
    <xf numFmtId="6" fontId="8" fillId="6" borderId="18" xfId="1" applyNumberFormat="1" applyFont="1" applyFill="1" applyBorder="1" applyProtection="1">
      <alignment vertical="center"/>
      <protection locked="0"/>
    </xf>
    <xf numFmtId="38" fontId="8" fillId="6" borderId="44" xfId="1" applyFont="1" applyFill="1" applyBorder="1" applyProtection="1">
      <alignment vertical="center"/>
      <protection locked="0"/>
    </xf>
    <xf numFmtId="6" fontId="8" fillId="6" borderId="52" xfId="1" applyNumberFormat="1" applyFont="1" applyFill="1" applyBorder="1" applyProtection="1">
      <alignment vertical="center"/>
      <protection locked="0"/>
    </xf>
    <xf numFmtId="0" fontId="7" fillId="6" borderId="17" xfId="0" applyFont="1" applyFill="1" applyBorder="1" applyAlignment="1" applyProtection="1">
      <alignment horizontal="right" vertical="center"/>
      <protection locked="0"/>
    </xf>
    <xf numFmtId="0" fontId="5" fillId="6" borderId="41" xfId="0" applyFont="1" applyFill="1" applyBorder="1" applyAlignment="1" applyProtection="1">
      <alignment horizontal="center" vertical="center" wrapText="1"/>
      <protection locked="0"/>
    </xf>
    <xf numFmtId="0" fontId="5" fillId="6" borderId="42" xfId="0" applyFont="1" applyFill="1" applyBorder="1" applyAlignment="1" applyProtection="1">
      <alignment horizontal="center" vertical="center" wrapText="1"/>
      <protection locked="0"/>
    </xf>
    <xf numFmtId="38" fontId="5" fillId="6" borderId="43" xfId="1" applyFont="1" applyFill="1" applyBorder="1" applyAlignment="1" applyProtection="1">
      <alignment horizontal="center" vertical="center"/>
      <protection locked="0"/>
    </xf>
    <xf numFmtId="38" fontId="5" fillId="6" borderId="42" xfId="1" applyFont="1" applyFill="1" applyBorder="1" applyAlignment="1" applyProtection="1">
      <alignment horizontal="center" vertical="center"/>
      <protection locked="0"/>
    </xf>
    <xf numFmtId="38" fontId="5" fillId="6" borderId="5" xfId="1" applyFont="1" applyFill="1" applyBorder="1" applyAlignment="1" applyProtection="1">
      <alignment horizontal="center" vertical="center"/>
      <protection locked="0"/>
    </xf>
    <xf numFmtId="38" fontId="5" fillId="6" borderId="6" xfId="1" applyFont="1" applyFill="1" applyBorder="1" applyAlignment="1" applyProtection="1">
      <alignment horizontal="center" vertical="center"/>
      <protection locked="0"/>
    </xf>
    <xf numFmtId="38" fontId="8" fillId="6" borderId="32" xfId="1" applyFont="1" applyFill="1" applyBorder="1" applyProtection="1">
      <alignment vertical="center"/>
      <protection locked="0"/>
    </xf>
    <xf numFmtId="38" fontId="8" fillId="6" borderId="49" xfId="1" applyFont="1" applyFill="1" applyBorder="1" applyProtection="1">
      <alignment vertical="center"/>
      <protection locked="0"/>
    </xf>
    <xf numFmtId="6" fontId="8" fillId="6" borderId="36" xfId="1" applyNumberFormat="1" applyFont="1" applyFill="1" applyBorder="1" applyProtection="1">
      <alignment vertical="center"/>
      <protection locked="0"/>
    </xf>
    <xf numFmtId="38" fontId="8" fillId="6" borderId="34" xfId="1" applyFont="1" applyFill="1" applyBorder="1" applyAlignment="1" applyProtection="1">
      <alignment vertical="center"/>
      <protection locked="0"/>
    </xf>
    <xf numFmtId="6" fontId="8" fillId="6" borderId="35" xfId="1" applyNumberFormat="1" applyFont="1" applyFill="1" applyBorder="1" applyProtection="1">
      <alignment vertical="center"/>
      <protection locked="0"/>
    </xf>
    <xf numFmtId="38" fontId="8" fillId="6" borderId="45" xfId="1" applyFont="1" applyFill="1" applyBorder="1" applyProtection="1">
      <alignment vertical="center"/>
      <protection locked="0"/>
    </xf>
    <xf numFmtId="6" fontId="8" fillId="6" borderId="46" xfId="1" applyNumberFormat="1" applyFont="1" applyFill="1" applyBorder="1" applyProtection="1">
      <alignment vertical="center"/>
      <protection locked="0"/>
    </xf>
    <xf numFmtId="0" fontId="5" fillId="6" borderId="41" xfId="0" applyFont="1" applyFill="1" applyBorder="1" applyAlignment="1" applyProtection="1">
      <alignment horizontal="center" vertical="center"/>
      <protection locked="0"/>
    </xf>
    <xf numFmtId="0" fontId="5" fillId="6" borderId="42" xfId="0" applyFont="1" applyFill="1" applyBorder="1" applyAlignment="1" applyProtection="1">
      <alignment horizontal="center" vertical="center"/>
      <protection locked="0"/>
    </xf>
    <xf numFmtId="38" fontId="5" fillId="6" borderId="38" xfId="1" applyFont="1" applyFill="1" applyBorder="1" applyAlignment="1" applyProtection="1">
      <alignment horizontal="center" vertical="center"/>
      <protection locked="0"/>
    </xf>
    <xf numFmtId="38" fontId="5" fillId="6" borderId="39" xfId="1" applyFont="1" applyFill="1" applyBorder="1" applyAlignment="1" applyProtection="1">
      <alignment horizontal="center" vertical="center"/>
      <protection locked="0"/>
    </xf>
    <xf numFmtId="38" fontId="8" fillId="6" borderId="51" xfId="1" applyFont="1" applyFill="1" applyBorder="1" applyProtection="1">
      <alignment vertical="center"/>
      <protection locked="0"/>
    </xf>
    <xf numFmtId="38" fontId="8" fillId="6" borderId="45" xfId="1" applyFont="1" applyFill="1" applyBorder="1" applyAlignment="1" applyProtection="1">
      <alignment vertical="center"/>
      <protection locked="0"/>
    </xf>
    <xf numFmtId="6" fontId="8" fillId="6" borderId="42" xfId="1" applyNumberFormat="1" applyFont="1" applyFill="1" applyBorder="1" applyProtection="1">
      <alignment vertical="center"/>
      <protection locked="0"/>
    </xf>
    <xf numFmtId="38" fontId="8" fillId="6" borderId="34" xfId="1" applyFont="1" applyFill="1" applyBorder="1" applyProtection="1">
      <alignment vertical="center"/>
      <protection locked="0"/>
    </xf>
    <xf numFmtId="38" fontId="8" fillId="6" borderId="11" xfId="1" applyFont="1" applyFill="1" applyBorder="1" applyProtection="1">
      <alignment vertical="center"/>
      <protection locked="0"/>
    </xf>
    <xf numFmtId="38" fontId="5" fillId="6" borderId="38" xfId="1" applyFont="1" applyFill="1" applyBorder="1" applyAlignment="1" applyProtection="1">
      <alignment horizontal="center" vertical="center" wrapText="1"/>
      <protection locked="0"/>
    </xf>
    <xf numFmtId="38" fontId="5" fillId="6" borderId="39" xfId="1" applyFont="1" applyFill="1" applyBorder="1" applyAlignment="1" applyProtection="1">
      <alignment horizontal="center" vertical="center" wrapText="1"/>
      <protection locked="0"/>
    </xf>
    <xf numFmtId="0" fontId="8" fillId="6" borderId="51" xfId="0" applyFont="1" applyFill="1" applyBorder="1" applyProtection="1">
      <alignment vertical="center"/>
      <protection locked="0"/>
    </xf>
    <xf numFmtId="0" fontId="8" fillId="6" borderId="49" xfId="0" applyFont="1" applyFill="1" applyBorder="1" applyProtection="1">
      <alignment vertical="center"/>
      <protection locked="0"/>
    </xf>
    <xf numFmtId="0" fontId="5" fillId="6" borderId="37" xfId="0" applyFont="1" applyFill="1" applyBorder="1" applyAlignment="1" applyProtection="1">
      <alignment horizontal="center" vertical="center"/>
      <protection locked="0"/>
    </xf>
    <xf numFmtId="0" fontId="5" fillId="6" borderId="39" xfId="0" applyFont="1" applyFill="1" applyBorder="1" applyAlignment="1" applyProtection="1">
      <alignment horizontal="center" vertical="center"/>
      <protection locked="0"/>
    </xf>
    <xf numFmtId="38" fontId="8" fillId="6" borderId="0" xfId="1" applyFont="1" applyFill="1" applyBorder="1" applyProtection="1">
      <alignment vertical="center"/>
      <protection locked="0"/>
    </xf>
    <xf numFmtId="38" fontId="5" fillId="6" borderId="48" xfId="1" applyFont="1" applyFill="1" applyBorder="1" applyAlignment="1" applyProtection="1">
      <alignment horizontal="center" vertical="center"/>
      <protection locked="0"/>
    </xf>
    <xf numFmtId="38" fontId="5" fillId="6" borderId="35" xfId="1" applyFont="1" applyFill="1" applyBorder="1" applyAlignment="1" applyProtection="1">
      <alignment horizontal="center" vertical="center"/>
      <protection locked="0"/>
    </xf>
    <xf numFmtId="38" fontId="8" fillId="6" borderId="41" xfId="1" applyFont="1" applyFill="1" applyBorder="1" applyProtection="1">
      <alignment vertical="center"/>
      <protection locked="0"/>
    </xf>
    <xf numFmtId="38" fontId="5" fillId="6" borderId="43" xfId="1" applyFont="1" applyFill="1" applyBorder="1" applyAlignment="1" applyProtection="1">
      <alignment horizontal="center" vertical="center" wrapText="1"/>
      <protection locked="0"/>
    </xf>
    <xf numFmtId="38" fontId="5" fillId="6" borderId="42" xfId="1" applyFont="1" applyFill="1" applyBorder="1" applyAlignment="1" applyProtection="1">
      <alignment horizontal="center" vertical="center" wrapText="1"/>
      <protection locked="0"/>
    </xf>
    <xf numFmtId="38" fontId="4" fillId="6" borderId="0" xfId="1" applyFont="1" applyFill="1" applyBorder="1" applyProtection="1">
      <alignment vertical="center"/>
      <protection locked="0"/>
    </xf>
    <xf numFmtId="38" fontId="4" fillId="6" borderId="49" xfId="1" applyFont="1" applyFill="1" applyBorder="1" applyProtection="1">
      <alignment vertical="center"/>
      <protection locked="0"/>
    </xf>
    <xf numFmtId="6" fontId="4" fillId="6" borderId="0" xfId="1" applyNumberFormat="1" applyFont="1" applyFill="1" applyBorder="1" applyProtection="1">
      <alignment vertical="center"/>
      <protection locked="0"/>
    </xf>
    <xf numFmtId="38" fontId="4" fillId="6" borderId="11" xfId="1" applyFont="1" applyFill="1" applyBorder="1" applyAlignment="1" applyProtection="1">
      <alignment vertical="center"/>
      <protection locked="0"/>
    </xf>
    <xf numFmtId="6" fontId="4" fillId="6" borderId="6" xfId="1" applyNumberFormat="1" applyFont="1" applyFill="1" applyBorder="1" applyProtection="1">
      <alignment vertical="center"/>
      <protection locked="0"/>
    </xf>
    <xf numFmtId="38" fontId="4" fillId="6" borderId="14" xfId="1" applyFont="1" applyFill="1" applyBorder="1" applyProtection="1">
      <alignment vertical="center"/>
      <protection locked="0"/>
    </xf>
    <xf numFmtId="6" fontId="4" fillId="6" borderId="36" xfId="1" applyNumberFormat="1" applyFont="1" applyFill="1" applyBorder="1" applyProtection="1">
      <alignment vertical="center"/>
      <protection locked="0"/>
    </xf>
    <xf numFmtId="38" fontId="4" fillId="6" borderId="11" xfId="1" applyFont="1" applyFill="1" applyBorder="1" applyProtection="1">
      <alignment vertical="center"/>
      <protection locked="0"/>
    </xf>
    <xf numFmtId="0" fontId="6" fillId="6" borderId="15" xfId="0" applyFont="1" applyFill="1" applyBorder="1" applyAlignment="1" applyProtection="1">
      <alignment horizontal="center" vertical="center"/>
      <protection locked="0"/>
    </xf>
    <xf numFmtId="0" fontId="6" fillId="6" borderId="17" xfId="0" applyFont="1" applyFill="1" applyBorder="1" applyAlignment="1" applyProtection="1">
      <alignment horizontal="center" vertical="center"/>
      <protection locked="0"/>
    </xf>
    <xf numFmtId="0" fontId="6" fillId="6" borderId="16"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38625</xdr:colOff>
      <xdr:row>6</xdr:row>
      <xdr:rowOff>58858</xdr:rowOff>
    </xdr:from>
    <xdr:to>
      <xdr:col>1</xdr:col>
      <xdr:colOff>351693</xdr:colOff>
      <xdr:row>6</xdr:row>
      <xdr:rowOff>169985</xdr:rowOff>
    </xdr:to>
    <xdr:sp macro="" textlink="">
      <xdr:nvSpPr>
        <xdr:cNvPr id="2" name="円形吹き出し 1"/>
        <xdr:cNvSpPr/>
      </xdr:nvSpPr>
      <xdr:spPr>
        <a:xfrm>
          <a:off x="1257825" y="2657278"/>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32764</xdr:colOff>
      <xdr:row>8</xdr:row>
      <xdr:rowOff>41273</xdr:rowOff>
    </xdr:from>
    <xdr:to>
      <xdr:col>1</xdr:col>
      <xdr:colOff>345832</xdr:colOff>
      <xdr:row>8</xdr:row>
      <xdr:rowOff>152400</xdr:rowOff>
    </xdr:to>
    <xdr:sp macro="" textlink="">
      <xdr:nvSpPr>
        <xdr:cNvPr id="3" name="円形吹き出し 2"/>
        <xdr:cNvSpPr/>
      </xdr:nvSpPr>
      <xdr:spPr>
        <a:xfrm>
          <a:off x="1251964" y="3508373"/>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44487</xdr:colOff>
      <xdr:row>10</xdr:row>
      <xdr:rowOff>41273</xdr:rowOff>
    </xdr:from>
    <xdr:to>
      <xdr:col>1</xdr:col>
      <xdr:colOff>357555</xdr:colOff>
      <xdr:row>10</xdr:row>
      <xdr:rowOff>152400</xdr:rowOff>
    </xdr:to>
    <xdr:sp macro="" textlink="">
      <xdr:nvSpPr>
        <xdr:cNvPr id="4" name="円形吹き出し 3"/>
        <xdr:cNvSpPr/>
      </xdr:nvSpPr>
      <xdr:spPr>
        <a:xfrm>
          <a:off x="1263687" y="4377053"/>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44487</xdr:colOff>
      <xdr:row>12</xdr:row>
      <xdr:rowOff>23688</xdr:rowOff>
    </xdr:from>
    <xdr:to>
      <xdr:col>1</xdr:col>
      <xdr:colOff>357555</xdr:colOff>
      <xdr:row>12</xdr:row>
      <xdr:rowOff>134815</xdr:rowOff>
    </xdr:to>
    <xdr:sp macro="" textlink="">
      <xdr:nvSpPr>
        <xdr:cNvPr id="5" name="円形吹き出し 4"/>
        <xdr:cNvSpPr/>
      </xdr:nvSpPr>
      <xdr:spPr>
        <a:xfrm>
          <a:off x="1263687" y="5228148"/>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56210</xdr:colOff>
      <xdr:row>14</xdr:row>
      <xdr:rowOff>52996</xdr:rowOff>
    </xdr:from>
    <xdr:to>
      <xdr:col>1</xdr:col>
      <xdr:colOff>369278</xdr:colOff>
      <xdr:row>14</xdr:row>
      <xdr:rowOff>164123</xdr:rowOff>
    </xdr:to>
    <xdr:sp macro="" textlink="">
      <xdr:nvSpPr>
        <xdr:cNvPr id="6" name="円形吹き出し 5"/>
        <xdr:cNvSpPr/>
      </xdr:nvSpPr>
      <xdr:spPr>
        <a:xfrm>
          <a:off x="1275410" y="6126136"/>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56210</xdr:colOff>
      <xdr:row>16</xdr:row>
      <xdr:rowOff>29550</xdr:rowOff>
    </xdr:from>
    <xdr:to>
      <xdr:col>1</xdr:col>
      <xdr:colOff>369278</xdr:colOff>
      <xdr:row>16</xdr:row>
      <xdr:rowOff>140677</xdr:rowOff>
    </xdr:to>
    <xdr:sp macro="" textlink="">
      <xdr:nvSpPr>
        <xdr:cNvPr id="7" name="円形吹き出し 6"/>
        <xdr:cNvSpPr/>
      </xdr:nvSpPr>
      <xdr:spPr>
        <a:xfrm>
          <a:off x="1275410" y="6971370"/>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44487</xdr:colOff>
      <xdr:row>18</xdr:row>
      <xdr:rowOff>35411</xdr:rowOff>
    </xdr:from>
    <xdr:to>
      <xdr:col>1</xdr:col>
      <xdr:colOff>357555</xdr:colOff>
      <xdr:row>18</xdr:row>
      <xdr:rowOff>146538</xdr:rowOff>
    </xdr:to>
    <xdr:sp macro="" textlink="">
      <xdr:nvSpPr>
        <xdr:cNvPr id="8" name="円形吹き出し 7"/>
        <xdr:cNvSpPr/>
      </xdr:nvSpPr>
      <xdr:spPr>
        <a:xfrm>
          <a:off x="1263687" y="7845911"/>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38625</xdr:colOff>
      <xdr:row>20</xdr:row>
      <xdr:rowOff>29550</xdr:rowOff>
    </xdr:from>
    <xdr:to>
      <xdr:col>1</xdr:col>
      <xdr:colOff>351693</xdr:colOff>
      <xdr:row>20</xdr:row>
      <xdr:rowOff>140677</xdr:rowOff>
    </xdr:to>
    <xdr:sp macro="" textlink="">
      <xdr:nvSpPr>
        <xdr:cNvPr id="9" name="円形吹き出し 8"/>
        <xdr:cNvSpPr/>
      </xdr:nvSpPr>
      <xdr:spPr>
        <a:xfrm>
          <a:off x="1257825" y="8708730"/>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32763</xdr:colOff>
      <xdr:row>34</xdr:row>
      <xdr:rowOff>41273</xdr:rowOff>
    </xdr:from>
    <xdr:to>
      <xdr:col>1</xdr:col>
      <xdr:colOff>345831</xdr:colOff>
      <xdr:row>34</xdr:row>
      <xdr:rowOff>152400</xdr:rowOff>
    </xdr:to>
    <xdr:sp macro="" textlink="">
      <xdr:nvSpPr>
        <xdr:cNvPr id="10" name="円形吹き出し 9"/>
        <xdr:cNvSpPr/>
      </xdr:nvSpPr>
      <xdr:spPr>
        <a:xfrm>
          <a:off x="1251963" y="9589133"/>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50347</xdr:colOff>
      <xdr:row>36</xdr:row>
      <xdr:rowOff>41273</xdr:rowOff>
    </xdr:from>
    <xdr:to>
      <xdr:col>1</xdr:col>
      <xdr:colOff>363415</xdr:colOff>
      <xdr:row>36</xdr:row>
      <xdr:rowOff>152400</xdr:rowOff>
    </xdr:to>
    <xdr:sp macro="" textlink="">
      <xdr:nvSpPr>
        <xdr:cNvPr id="11" name="円形吹き出し 10"/>
        <xdr:cNvSpPr/>
      </xdr:nvSpPr>
      <xdr:spPr>
        <a:xfrm>
          <a:off x="1269547" y="10457813"/>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56209</xdr:colOff>
      <xdr:row>38</xdr:row>
      <xdr:rowOff>47134</xdr:rowOff>
    </xdr:from>
    <xdr:to>
      <xdr:col>1</xdr:col>
      <xdr:colOff>369277</xdr:colOff>
      <xdr:row>38</xdr:row>
      <xdr:rowOff>158261</xdr:rowOff>
    </xdr:to>
    <xdr:sp macro="" textlink="">
      <xdr:nvSpPr>
        <xdr:cNvPr id="12" name="円形吹き出し 11"/>
        <xdr:cNvSpPr/>
      </xdr:nvSpPr>
      <xdr:spPr>
        <a:xfrm>
          <a:off x="1275409" y="11332354"/>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58616</xdr:colOff>
      <xdr:row>6</xdr:row>
      <xdr:rowOff>58615</xdr:rowOff>
    </xdr:from>
    <xdr:to>
      <xdr:col>4</xdr:col>
      <xdr:colOff>371684</xdr:colOff>
      <xdr:row>6</xdr:row>
      <xdr:rowOff>169742</xdr:rowOff>
    </xdr:to>
    <xdr:sp macro="" textlink="">
      <xdr:nvSpPr>
        <xdr:cNvPr id="13" name="円形吹き出し 12"/>
        <xdr:cNvSpPr/>
      </xdr:nvSpPr>
      <xdr:spPr>
        <a:xfrm>
          <a:off x="5331656" y="2657035"/>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52754</xdr:colOff>
      <xdr:row>8</xdr:row>
      <xdr:rowOff>35169</xdr:rowOff>
    </xdr:from>
    <xdr:to>
      <xdr:col>4</xdr:col>
      <xdr:colOff>365822</xdr:colOff>
      <xdr:row>8</xdr:row>
      <xdr:rowOff>146296</xdr:rowOff>
    </xdr:to>
    <xdr:sp macro="" textlink="">
      <xdr:nvSpPr>
        <xdr:cNvPr id="14" name="円形吹き出し 13"/>
        <xdr:cNvSpPr/>
      </xdr:nvSpPr>
      <xdr:spPr>
        <a:xfrm>
          <a:off x="5325794" y="3502269"/>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58616</xdr:colOff>
      <xdr:row>10</xdr:row>
      <xdr:rowOff>46892</xdr:rowOff>
    </xdr:from>
    <xdr:to>
      <xdr:col>4</xdr:col>
      <xdr:colOff>371684</xdr:colOff>
      <xdr:row>10</xdr:row>
      <xdr:rowOff>158019</xdr:rowOff>
    </xdr:to>
    <xdr:sp macro="" textlink="">
      <xdr:nvSpPr>
        <xdr:cNvPr id="15" name="円形吹き出し 14"/>
        <xdr:cNvSpPr/>
      </xdr:nvSpPr>
      <xdr:spPr>
        <a:xfrm>
          <a:off x="5331656" y="4382672"/>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46892</xdr:colOff>
      <xdr:row>12</xdr:row>
      <xdr:rowOff>41030</xdr:rowOff>
    </xdr:from>
    <xdr:to>
      <xdr:col>4</xdr:col>
      <xdr:colOff>359960</xdr:colOff>
      <xdr:row>12</xdr:row>
      <xdr:rowOff>152157</xdr:rowOff>
    </xdr:to>
    <xdr:sp macro="" textlink="">
      <xdr:nvSpPr>
        <xdr:cNvPr id="16" name="円形吹き出し 15"/>
        <xdr:cNvSpPr/>
      </xdr:nvSpPr>
      <xdr:spPr>
        <a:xfrm>
          <a:off x="5319932" y="5245490"/>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41030</xdr:colOff>
      <xdr:row>14</xdr:row>
      <xdr:rowOff>41030</xdr:rowOff>
    </xdr:from>
    <xdr:to>
      <xdr:col>4</xdr:col>
      <xdr:colOff>354098</xdr:colOff>
      <xdr:row>14</xdr:row>
      <xdr:rowOff>152157</xdr:rowOff>
    </xdr:to>
    <xdr:sp macro="" textlink="">
      <xdr:nvSpPr>
        <xdr:cNvPr id="17" name="円形吹き出し 16"/>
        <xdr:cNvSpPr/>
      </xdr:nvSpPr>
      <xdr:spPr>
        <a:xfrm>
          <a:off x="5314070" y="6114170"/>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35168</xdr:colOff>
      <xdr:row>16</xdr:row>
      <xdr:rowOff>46892</xdr:rowOff>
    </xdr:from>
    <xdr:to>
      <xdr:col>4</xdr:col>
      <xdr:colOff>348236</xdr:colOff>
      <xdr:row>16</xdr:row>
      <xdr:rowOff>158019</xdr:rowOff>
    </xdr:to>
    <xdr:sp macro="" textlink="">
      <xdr:nvSpPr>
        <xdr:cNvPr id="18" name="円形吹き出し 17"/>
        <xdr:cNvSpPr/>
      </xdr:nvSpPr>
      <xdr:spPr>
        <a:xfrm>
          <a:off x="5308208" y="6988712"/>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41029</xdr:colOff>
      <xdr:row>18</xdr:row>
      <xdr:rowOff>46892</xdr:rowOff>
    </xdr:from>
    <xdr:to>
      <xdr:col>4</xdr:col>
      <xdr:colOff>354097</xdr:colOff>
      <xdr:row>18</xdr:row>
      <xdr:rowOff>158019</xdr:rowOff>
    </xdr:to>
    <xdr:sp macro="" textlink="">
      <xdr:nvSpPr>
        <xdr:cNvPr id="19" name="円形吹き出し 18"/>
        <xdr:cNvSpPr/>
      </xdr:nvSpPr>
      <xdr:spPr>
        <a:xfrm>
          <a:off x="5314069" y="7857392"/>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35168</xdr:colOff>
      <xdr:row>20</xdr:row>
      <xdr:rowOff>35169</xdr:rowOff>
    </xdr:from>
    <xdr:to>
      <xdr:col>4</xdr:col>
      <xdr:colOff>348236</xdr:colOff>
      <xdr:row>20</xdr:row>
      <xdr:rowOff>146296</xdr:rowOff>
    </xdr:to>
    <xdr:sp macro="" textlink="">
      <xdr:nvSpPr>
        <xdr:cNvPr id="20" name="円形吹き出し 19"/>
        <xdr:cNvSpPr/>
      </xdr:nvSpPr>
      <xdr:spPr>
        <a:xfrm>
          <a:off x="5308208" y="8714349"/>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52753</xdr:colOff>
      <xdr:row>34</xdr:row>
      <xdr:rowOff>41031</xdr:rowOff>
    </xdr:from>
    <xdr:to>
      <xdr:col>4</xdr:col>
      <xdr:colOff>365821</xdr:colOff>
      <xdr:row>34</xdr:row>
      <xdr:rowOff>152158</xdr:rowOff>
    </xdr:to>
    <xdr:sp macro="" textlink="">
      <xdr:nvSpPr>
        <xdr:cNvPr id="21" name="円形吹き出し 20"/>
        <xdr:cNvSpPr/>
      </xdr:nvSpPr>
      <xdr:spPr>
        <a:xfrm>
          <a:off x="5325793" y="9588891"/>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41030</xdr:colOff>
      <xdr:row>36</xdr:row>
      <xdr:rowOff>35170</xdr:rowOff>
    </xdr:from>
    <xdr:to>
      <xdr:col>4</xdr:col>
      <xdr:colOff>354098</xdr:colOff>
      <xdr:row>36</xdr:row>
      <xdr:rowOff>146297</xdr:rowOff>
    </xdr:to>
    <xdr:sp macro="" textlink="">
      <xdr:nvSpPr>
        <xdr:cNvPr id="22" name="円形吹き出し 21"/>
        <xdr:cNvSpPr/>
      </xdr:nvSpPr>
      <xdr:spPr>
        <a:xfrm>
          <a:off x="5314070" y="10451710"/>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35169</xdr:colOff>
      <xdr:row>38</xdr:row>
      <xdr:rowOff>41032</xdr:rowOff>
    </xdr:from>
    <xdr:to>
      <xdr:col>4</xdr:col>
      <xdr:colOff>348237</xdr:colOff>
      <xdr:row>38</xdr:row>
      <xdr:rowOff>152159</xdr:rowOff>
    </xdr:to>
    <xdr:sp macro="" textlink="">
      <xdr:nvSpPr>
        <xdr:cNvPr id="23" name="円形吹き出し 22"/>
        <xdr:cNvSpPr/>
      </xdr:nvSpPr>
      <xdr:spPr>
        <a:xfrm>
          <a:off x="5308209" y="11326252"/>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64478</xdr:colOff>
      <xdr:row>6</xdr:row>
      <xdr:rowOff>64477</xdr:rowOff>
    </xdr:from>
    <xdr:to>
      <xdr:col>6</xdr:col>
      <xdr:colOff>377546</xdr:colOff>
      <xdr:row>6</xdr:row>
      <xdr:rowOff>175604</xdr:rowOff>
    </xdr:to>
    <xdr:sp macro="" textlink="">
      <xdr:nvSpPr>
        <xdr:cNvPr id="24" name="円形吹き出し 23"/>
        <xdr:cNvSpPr/>
      </xdr:nvSpPr>
      <xdr:spPr>
        <a:xfrm>
          <a:off x="8850338" y="2662897"/>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58616</xdr:colOff>
      <xdr:row>8</xdr:row>
      <xdr:rowOff>41031</xdr:rowOff>
    </xdr:from>
    <xdr:to>
      <xdr:col>6</xdr:col>
      <xdr:colOff>371684</xdr:colOff>
      <xdr:row>8</xdr:row>
      <xdr:rowOff>152158</xdr:rowOff>
    </xdr:to>
    <xdr:sp macro="" textlink="">
      <xdr:nvSpPr>
        <xdr:cNvPr id="25" name="円形吹き出し 24"/>
        <xdr:cNvSpPr/>
      </xdr:nvSpPr>
      <xdr:spPr>
        <a:xfrm>
          <a:off x="8844476" y="3508131"/>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64478</xdr:colOff>
      <xdr:row>10</xdr:row>
      <xdr:rowOff>52754</xdr:rowOff>
    </xdr:from>
    <xdr:to>
      <xdr:col>6</xdr:col>
      <xdr:colOff>377546</xdr:colOff>
      <xdr:row>10</xdr:row>
      <xdr:rowOff>163881</xdr:rowOff>
    </xdr:to>
    <xdr:sp macro="" textlink="">
      <xdr:nvSpPr>
        <xdr:cNvPr id="26" name="円形吹き出し 25"/>
        <xdr:cNvSpPr/>
      </xdr:nvSpPr>
      <xdr:spPr>
        <a:xfrm>
          <a:off x="8850338" y="4388534"/>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52754</xdr:colOff>
      <xdr:row>12</xdr:row>
      <xdr:rowOff>46892</xdr:rowOff>
    </xdr:from>
    <xdr:to>
      <xdr:col>6</xdr:col>
      <xdr:colOff>365822</xdr:colOff>
      <xdr:row>12</xdr:row>
      <xdr:rowOff>158019</xdr:rowOff>
    </xdr:to>
    <xdr:sp macro="" textlink="">
      <xdr:nvSpPr>
        <xdr:cNvPr id="27" name="円形吹き出し 26"/>
        <xdr:cNvSpPr/>
      </xdr:nvSpPr>
      <xdr:spPr>
        <a:xfrm>
          <a:off x="8838614" y="5251352"/>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46892</xdr:colOff>
      <xdr:row>14</xdr:row>
      <xdr:rowOff>46892</xdr:rowOff>
    </xdr:from>
    <xdr:to>
      <xdr:col>6</xdr:col>
      <xdr:colOff>359960</xdr:colOff>
      <xdr:row>14</xdr:row>
      <xdr:rowOff>158019</xdr:rowOff>
    </xdr:to>
    <xdr:sp macro="" textlink="">
      <xdr:nvSpPr>
        <xdr:cNvPr id="28" name="円形吹き出し 27"/>
        <xdr:cNvSpPr/>
      </xdr:nvSpPr>
      <xdr:spPr>
        <a:xfrm>
          <a:off x="8832752" y="6120032"/>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41030</xdr:colOff>
      <xdr:row>16</xdr:row>
      <xdr:rowOff>52754</xdr:rowOff>
    </xdr:from>
    <xdr:to>
      <xdr:col>6</xdr:col>
      <xdr:colOff>354098</xdr:colOff>
      <xdr:row>16</xdr:row>
      <xdr:rowOff>163881</xdr:rowOff>
    </xdr:to>
    <xdr:sp macro="" textlink="">
      <xdr:nvSpPr>
        <xdr:cNvPr id="29" name="円形吹き出し 28"/>
        <xdr:cNvSpPr/>
      </xdr:nvSpPr>
      <xdr:spPr>
        <a:xfrm>
          <a:off x="8826890" y="6994574"/>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46891</xdr:colOff>
      <xdr:row>18</xdr:row>
      <xdr:rowOff>52754</xdr:rowOff>
    </xdr:from>
    <xdr:to>
      <xdr:col>6</xdr:col>
      <xdr:colOff>359959</xdr:colOff>
      <xdr:row>18</xdr:row>
      <xdr:rowOff>163881</xdr:rowOff>
    </xdr:to>
    <xdr:sp macro="" textlink="">
      <xdr:nvSpPr>
        <xdr:cNvPr id="30" name="円形吹き出し 29"/>
        <xdr:cNvSpPr/>
      </xdr:nvSpPr>
      <xdr:spPr>
        <a:xfrm>
          <a:off x="8832751" y="7863254"/>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41030</xdr:colOff>
      <xdr:row>20</xdr:row>
      <xdr:rowOff>41031</xdr:rowOff>
    </xdr:from>
    <xdr:to>
      <xdr:col>6</xdr:col>
      <xdr:colOff>354098</xdr:colOff>
      <xdr:row>20</xdr:row>
      <xdr:rowOff>152158</xdr:rowOff>
    </xdr:to>
    <xdr:sp macro="" textlink="">
      <xdr:nvSpPr>
        <xdr:cNvPr id="31" name="円形吹き出し 30"/>
        <xdr:cNvSpPr/>
      </xdr:nvSpPr>
      <xdr:spPr>
        <a:xfrm>
          <a:off x="8826890" y="8720211"/>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58615</xdr:colOff>
      <xdr:row>34</xdr:row>
      <xdr:rowOff>46893</xdr:rowOff>
    </xdr:from>
    <xdr:to>
      <xdr:col>6</xdr:col>
      <xdr:colOff>371683</xdr:colOff>
      <xdr:row>34</xdr:row>
      <xdr:rowOff>158020</xdr:rowOff>
    </xdr:to>
    <xdr:sp macro="" textlink="">
      <xdr:nvSpPr>
        <xdr:cNvPr id="32" name="円形吹き出し 31"/>
        <xdr:cNvSpPr/>
      </xdr:nvSpPr>
      <xdr:spPr>
        <a:xfrm>
          <a:off x="8844475" y="9594753"/>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46892</xdr:colOff>
      <xdr:row>36</xdr:row>
      <xdr:rowOff>41032</xdr:rowOff>
    </xdr:from>
    <xdr:to>
      <xdr:col>6</xdr:col>
      <xdr:colOff>359960</xdr:colOff>
      <xdr:row>36</xdr:row>
      <xdr:rowOff>152159</xdr:rowOff>
    </xdr:to>
    <xdr:sp macro="" textlink="">
      <xdr:nvSpPr>
        <xdr:cNvPr id="33" name="円形吹き出し 32"/>
        <xdr:cNvSpPr/>
      </xdr:nvSpPr>
      <xdr:spPr>
        <a:xfrm>
          <a:off x="8832752" y="10457572"/>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41031</xdr:colOff>
      <xdr:row>38</xdr:row>
      <xdr:rowOff>46894</xdr:rowOff>
    </xdr:from>
    <xdr:to>
      <xdr:col>6</xdr:col>
      <xdr:colOff>354099</xdr:colOff>
      <xdr:row>38</xdr:row>
      <xdr:rowOff>158021</xdr:rowOff>
    </xdr:to>
    <xdr:sp macro="" textlink="">
      <xdr:nvSpPr>
        <xdr:cNvPr id="34" name="円形吹き出し 33"/>
        <xdr:cNvSpPr/>
      </xdr:nvSpPr>
      <xdr:spPr>
        <a:xfrm>
          <a:off x="8826891" y="11332114"/>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58616</xdr:colOff>
      <xdr:row>6</xdr:row>
      <xdr:rowOff>64477</xdr:rowOff>
    </xdr:from>
    <xdr:to>
      <xdr:col>8</xdr:col>
      <xdr:colOff>371684</xdr:colOff>
      <xdr:row>6</xdr:row>
      <xdr:rowOff>175604</xdr:rowOff>
    </xdr:to>
    <xdr:sp macro="" textlink="">
      <xdr:nvSpPr>
        <xdr:cNvPr id="35" name="円形吹き出し 34"/>
        <xdr:cNvSpPr/>
      </xdr:nvSpPr>
      <xdr:spPr>
        <a:xfrm>
          <a:off x="12997376" y="2662897"/>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52754</xdr:colOff>
      <xdr:row>8</xdr:row>
      <xdr:rowOff>41031</xdr:rowOff>
    </xdr:from>
    <xdr:to>
      <xdr:col>8</xdr:col>
      <xdr:colOff>365822</xdr:colOff>
      <xdr:row>8</xdr:row>
      <xdr:rowOff>152158</xdr:rowOff>
    </xdr:to>
    <xdr:sp macro="" textlink="">
      <xdr:nvSpPr>
        <xdr:cNvPr id="36" name="円形吹き出し 35"/>
        <xdr:cNvSpPr/>
      </xdr:nvSpPr>
      <xdr:spPr>
        <a:xfrm>
          <a:off x="12991514" y="3508131"/>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58616</xdr:colOff>
      <xdr:row>10</xdr:row>
      <xdr:rowOff>52754</xdr:rowOff>
    </xdr:from>
    <xdr:to>
      <xdr:col>8</xdr:col>
      <xdr:colOff>371684</xdr:colOff>
      <xdr:row>10</xdr:row>
      <xdr:rowOff>163881</xdr:rowOff>
    </xdr:to>
    <xdr:sp macro="" textlink="">
      <xdr:nvSpPr>
        <xdr:cNvPr id="37" name="円形吹き出し 36"/>
        <xdr:cNvSpPr/>
      </xdr:nvSpPr>
      <xdr:spPr>
        <a:xfrm>
          <a:off x="12997376" y="4388534"/>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46892</xdr:colOff>
      <xdr:row>12</xdr:row>
      <xdr:rowOff>46892</xdr:rowOff>
    </xdr:from>
    <xdr:to>
      <xdr:col>8</xdr:col>
      <xdr:colOff>359960</xdr:colOff>
      <xdr:row>12</xdr:row>
      <xdr:rowOff>158019</xdr:rowOff>
    </xdr:to>
    <xdr:sp macro="" textlink="">
      <xdr:nvSpPr>
        <xdr:cNvPr id="38" name="円形吹き出し 37"/>
        <xdr:cNvSpPr/>
      </xdr:nvSpPr>
      <xdr:spPr>
        <a:xfrm>
          <a:off x="12985652" y="5251352"/>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41030</xdr:colOff>
      <xdr:row>14</xdr:row>
      <xdr:rowOff>46892</xdr:rowOff>
    </xdr:from>
    <xdr:to>
      <xdr:col>8</xdr:col>
      <xdr:colOff>354098</xdr:colOff>
      <xdr:row>14</xdr:row>
      <xdr:rowOff>158019</xdr:rowOff>
    </xdr:to>
    <xdr:sp macro="" textlink="">
      <xdr:nvSpPr>
        <xdr:cNvPr id="39" name="円形吹き出し 38"/>
        <xdr:cNvSpPr/>
      </xdr:nvSpPr>
      <xdr:spPr>
        <a:xfrm>
          <a:off x="12979790" y="6120032"/>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35168</xdr:colOff>
      <xdr:row>16</xdr:row>
      <xdr:rowOff>52754</xdr:rowOff>
    </xdr:from>
    <xdr:to>
      <xdr:col>8</xdr:col>
      <xdr:colOff>348236</xdr:colOff>
      <xdr:row>16</xdr:row>
      <xdr:rowOff>163881</xdr:rowOff>
    </xdr:to>
    <xdr:sp macro="" textlink="">
      <xdr:nvSpPr>
        <xdr:cNvPr id="40" name="円形吹き出し 39"/>
        <xdr:cNvSpPr/>
      </xdr:nvSpPr>
      <xdr:spPr>
        <a:xfrm>
          <a:off x="12973928" y="6994574"/>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41029</xdr:colOff>
      <xdr:row>18</xdr:row>
      <xdr:rowOff>52754</xdr:rowOff>
    </xdr:from>
    <xdr:to>
      <xdr:col>8</xdr:col>
      <xdr:colOff>354097</xdr:colOff>
      <xdr:row>18</xdr:row>
      <xdr:rowOff>163881</xdr:rowOff>
    </xdr:to>
    <xdr:sp macro="" textlink="">
      <xdr:nvSpPr>
        <xdr:cNvPr id="41" name="円形吹き出し 40"/>
        <xdr:cNvSpPr/>
      </xdr:nvSpPr>
      <xdr:spPr>
        <a:xfrm>
          <a:off x="12979789" y="7863254"/>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35168</xdr:colOff>
      <xdr:row>20</xdr:row>
      <xdr:rowOff>41031</xdr:rowOff>
    </xdr:from>
    <xdr:to>
      <xdr:col>8</xdr:col>
      <xdr:colOff>348236</xdr:colOff>
      <xdr:row>20</xdr:row>
      <xdr:rowOff>152158</xdr:rowOff>
    </xdr:to>
    <xdr:sp macro="" textlink="">
      <xdr:nvSpPr>
        <xdr:cNvPr id="42" name="円形吹き出し 41"/>
        <xdr:cNvSpPr/>
      </xdr:nvSpPr>
      <xdr:spPr>
        <a:xfrm>
          <a:off x="12973928" y="8720211"/>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52753</xdr:colOff>
      <xdr:row>34</xdr:row>
      <xdr:rowOff>46893</xdr:rowOff>
    </xdr:from>
    <xdr:to>
      <xdr:col>8</xdr:col>
      <xdr:colOff>365821</xdr:colOff>
      <xdr:row>34</xdr:row>
      <xdr:rowOff>158020</xdr:rowOff>
    </xdr:to>
    <xdr:sp macro="" textlink="">
      <xdr:nvSpPr>
        <xdr:cNvPr id="43" name="円形吹き出し 42"/>
        <xdr:cNvSpPr/>
      </xdr:nvSpPr>
      <xdr:spPr>
        <a:xfrm>
          <a:off x="12991513" y="9594753"/>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41030</xdr:colOff>
      <xdr:row>36</xdr:row>
      <xdr:rowOff>41032</xdr:rowOff>
    </xdr:from>
    <xdr:to>
      <xdr:col>8</xdr:col>
      <xdr:colOff>354098</xdr:colOff>
      <xdr:row>36</xdr:row>
      <xdr:rowOff>152159</xdr:rowOff>
    </xdr:to>
    <xdr:sp macro="" textlink="">
      <xdr:nvSpPr>
        <xdr:cNvPr id="44" name="円形吹き出し 43"/>
        <xdr:cNvSpPr/>
      </xdr:nvSpPr>
      <xdr:spPr>
        <a:xfrm>
          <a:off x="12979790" y="10457572"/>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35169</xdr:colOff>
      <xdr:row>38</xdr:row>
      <xdr:rowOff>46894</xdr:rowOff>
    </xdr:from>
    <xdr:to>
      <xdr:col>8</xdr:col>
      <xdr:colOff>348237</xdr:colOff>
      <xdr:row>38</xdr:row>
      <xdr:rowOff>158021</xdr:rowOff>
    </xdr:to>
    <xdr:sp macro="" textlink="">
      <xdr:nvSpPr>
        <xdr:cNvPr id="45" name="円形吹き出し 44"/>
        <xdr:cNvSpPr/>
      </xdr:nvSpPr>
      <xdr:spPr>
        <a:xfrm>
          <a:off x="12973929" y="11332114"/>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56209</xdr:colOff>
      <xdr:row>40</xdr:row>
      <xdr:rowOff>47134</xdr:rowOff>
    </xdr:from>
    <xdr:to>
      <xdr:col>1</xdr:col>
      <xdr:colOff>369277</xdr:colOff>
      <xdr:row>40</xdr:row>
      <xdr:rowOff>158261</xdr:rowOff>
    </xdr:to>
    <xdr:sp macro="" textlink="">
      <xdr:nvSpPr>
        <xdr:cNvPr id="46" name="円形吹き出し 45"/>
        <xdr:cNvSpPr/>
      </xdr:nvSpPr>
      <xdr:spPr>
        <a:xfrm>
          <a:off x="1275409" y="12201034"/>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35169</xdr:colOff>
      <xdr:row>40</xdr:row>
      <xdr:rowOff>41032</xdr:rowOff>
    </xdr:from>
    <xdr:to>
      <xdr:col>4</xdr:col>
      <xdr:colOff>348237</xdr:colOff>
      <xdr:row>40</xdr:row>
      <xdr:rowOff>152159</xdr:rowOff>
    </xdr:to>
    <xdr:sp macro="" textlink="">
      <xdr:nvSpPr>
        <xdr:cNvPr id="47" name="円形吹き出し 46"/>
        <xdr:cNvSpPr/>
      </xdr:nvSpPr>
      <xdr:spPr>
        <a:xfrm>
          <a:off x="5308209" y="12194932"/>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41031</xdr:colOff>
      <xdr:row>40</xdr:row>
      <xdr:rowOff>46894</xdr:rowOff>
    </xdr:from>
    <xdr:to>
      <xdr:col>6</xdr:col>
      <xdr:colOff>354099</xdr:colOff>
      <xdr:row>40</xdr:row>
      <xdr:rowOff>158021</xdr:rowOff>
    </xdr:to>
    <xdr:sp macro="" textlink="">
      <xdr:nvSpPr>
        <xdr:cNvPr id="48" name="円形吹き出し 47"/>
        <xdr:cNvSpPr/>
      </xdr:nvSpPr>
      <xdr:spPr>
        <a:xfrm>
          <a:off x="8826891" y="12200794"/>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35169</xdr:colOff>
      <xdr:row>40</xdr:row>
      <xdr:rowOff>46894</xdr:rowOff>
    </xdr:from>
    <xdr:to>
      <xdr:col>8</xdr:col>
      <xdr:colOff>348237</xdr:colOff>
      <xdr:row>40</xdr:row>
      <xdr:rowOff>158021</xdr:rowOff>
    </xdr:to>
    <xdr:sp macro="" textlink="">
      <xdr:nvSpPr>
        <xdr:cNvPr id="49" name="円形吹き出し 48"/>
        <xdr:cNvSpPr/>
      </xdr:nvSpPr>
      <xdr:spPr>
        <a:xfrm>
          <a:off x="12973929" y="12200794"/>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56209</xdr:colOff>
      <xdr:row>44</xdr:row>
      <xdr:rowOff>47134</xdr:rowOff>
    </xdr:from>
    <xdr:to>
      <xdr:col>1</xdr:col>
      <xdr:colOff>369277</xdr:colOff>
      <xdr:row>44</xdr:row>
      <xdr:rowOff>158261</xdr:rowOff>
    </xdr:to>
    <xdr:sp macro="" textlink="">
      <xdr:nvSpPr>
        <xdr:cNvPr id="50" name="円形吹き出し 49"/>
        <xdr:cNvSpPr/>
      </xdr:nvSpPr>
      <xdr:spPr>
        <a:xfrm>
          <a:off x="1275409" y="13938394"/>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35169</xdr:colOff>
      <xdr:row>44</xdr:row>
      <xdr:rowOff>41032</xdr:rowOff>
    </xdr:from>
    <xdr:to>
      <xdr:col>4</xdr:col>
      <xdr:colOff>348237</xdr:colOff>
      <xdr:row>44</xdr:row>
      <xdr:rowOff>152159</xdr:rowOff>
    </xdr:to>
    <xdr:sp macro="" textlink="">
      <xdr:nvSpPr>
        <xdr:cNvPr id="51" name="円形吹き出し 50"/>
        <xdr:cNvSpPr/>
      </xdr:nvSpPr>
      <xdr:spPr>
        <a:xfrm>
          <a:off x="5308209" y="13932292"/>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41031</xdr:colOff>
      <xdr:row>44</xdr:row>
      <xdr:rowOff>46894</xdr:rowOff>
    </xdr:from>
    <xdr:to>
      <xdr:col>6</xdr:col>
      <xdr:colOff>354099</xdr:colOff>
      <xdr:row>44</xdr:row>
      <xdr:rowOff>158021</xdr:rowOff>
    </xdr:to>
    <xdr:sp macro="" textlink="">
      <xdr:nvSpPr>
        <xdr:cNvPr id="52" name="円形吹き出し 51"/>
        <xdr:cNvSpPr/>
      </xdr:nvSpPr>
      <xdr:spPr>
        <a:xfrm>
          <a:off x="8826891" y="13938154"/>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35169</xdr:colOff>
      <xdr:row>44</xdr:row>
      <xdr:rowOff>46894</xdr:rowOff>
    </xdr:from>
    <xdr:to>
      <xdr:col>8</xdr:col>
      <xdr:colOff>348237</xdr:colOff>
      <xdr:row>44</xdr:row>
      <xdr:rowOff>158021</xdr:rowOff>
    </xdr:to>
    <xdr:sp macro="" textlink="">
      <xdr:nvSpPr>
        <xdr:cNvPr id="53" name="円形吹き出し 52"/>
        <xdr:cNvSpPr/>
      </xdr:nvSpPr>
      <xdr:spPr>
        <a:xfrm>
          <a:off x="12973929" y="13938154"/>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56209</xdr:colOff>
      <xdr:row>42</xdr:row>
      <xdr:rowOff>47134</xdr:rowOff>
    </xdr:from>
    <xdr:to>
      <xdr:col>1</xdr:col>
      <xdr:colOff>369277</xdr:colOff>
      <xdr:row>42</xdr:row>
      <xdr:rowOff>158261</xdr:rowOff>
    </xdr:to>
    <xdr:sp macro="" textlink="">
      <xdr:nvSpPr>
        <xdr:cNvPr id="54" name="円形吹き出し 53"/>
        <xdr:cNvSpPr/>
      </xdr:nvSpPr>
      <xdr:spPr>
        <a:xfrm>
          <a:off x="1275409" y="13069714"/>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35169</xdr:colOff>
      <xdr:row>42</xdr:row>
      <xdr:rowOff>41032</xdr:rowOff>
    </xdr:from>
    <xdr:to>
      <xdr:col>4</xdr:col>
      <xdr:colOff>348237</xdr:colOff>
      <xdr:row>42</xdr:row>
      <xdr:rowOff>152159</xdr:rowOff>
    </xdr:to>
    <xdr:sp macro="" textlink="">
      <xdr:nvSpPr>
        <xdr:cNvPr id="55" name="円形吹き出し 54"/>
        <xdr:cNvSpPr/>
      </xdr:nvSpPr>
      <xdr:spPr>
        <a:xfrm>
          <a:off x="5308209" y="13063612"/>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41031</xdr:colOff>
      <xdr:row>42</xdr:row>
      <xdr:rowOff>46894</xdr:rowOff>
    </xdr:from>
    <xdr:to>
      <xdr:col>6</xdr:col>
      <xdr:colOff>354099</xdr:colOff>
      <xdr:row>42</xdr:row>
      <xdr:rowOff>158021</xdr:rowOff>
    </xdr:to>
    <xdr:sp macro="" textlink="">
      <xdr:nvSpPr>
        <xdr:cNvPr id="56" name="円形吹き出し 55"/>
        <xdr:cNvSpPr/>
      </xdr:nvSpPr>
      <xdr:spPr>
        <a:xfrm>
          <a:off x="8826891" y="13069474"/>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35169</xdr:colOff>
      <xdr:row>42</xdr:row>
      <xdr:rowOff>46894</xdr:rowOff>
    </xdr:from>
    <xdr:to>
      <xdr:col>8</xdr:col>
      <xdr:colOff>348237</xdr:colOff>
      <xdr:row>42</xdr:row>
      <xdr:rowOff>158021</xdr:rowOff>
    </xdr:to>
    <xdr:sp macro="" textlink="">
      <xdr:nvSpPr>
        <xdr:cNvPr id="57" name="円形吹き出し 56"/>
        <xdr:cNvSpPr/>
      </xdr:nvSpPr>
      <xdr:spPr>
        <a:xfrm>
          <a:off x="12973929" y="13069474"/>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32763</xdr:colOff>
      <xdr:row>22</xdr:row>
      <xdr:rowOff>41273</xdr:rowOff>
    </xdr:from>
    <xdr:to>
      <xdr:col>1</xdr:col>
      <xdr:colOff>345831</xdr:colOff>
      <xdr:row>22</xdr:row>
      <xdr:rowOff>152400</xdr:rowOff>
    </xdr:to>
    <xdr:sp macro="" textlink="">
      <xdr:nvSpPr>
        <xdr:cNvPr id="58" name="円形吹き出し 57"/>
        <xdr:cNvSpPr/>
      </xdr:nvSpPr>
      <xdr:spPr>
        <a:xfrm>
          <a:off x="1251963" y="15447528"/>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50347</xdr:colOff>
      <xdr:row>24</xdr:row>
      <xdr:rowOff>41273</xdr:rowOff>
    </xdr:from>
    <xdr:to>
      <xdr:col>1</xdr:col>
      <xdr:colOff>363415</xdr:colOff>
      <xdr:row>24</xdr:row>
      <xdr:rowOff>152400</xdr:rowOff>
    </xdr:to>
    <xdr:sp macro="" textlink="">
      <xdr:nvSpPr>
        <xdr:cNvPr id="59" name="円形吹き出し 58"/>
        <xdr:cNvSpPr/>
      </xdr:nvSpPr>
      <xdr:spPr>
        <a:xfrm>
          <a:off x="1269547" y="16320364"/>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56209</xdr:colOff>
      <xdr:row>26</xdr:row>
      <xdr:rowOff>47134</xdr:rowOff>
    </xdr:from>
    <xdr:to>
      <xdr:col>1</xdr:col>
      <xdr:colOff>369277</xdr:colOff>
      <xdr:row>26</xdr:row>
      <xdr:rowOff>158261</xdr:rowOff>
    </xdr:to>
    <xdr:sp macro="" textlink="">
      <xdr:nvSpPr>
        <xdr:cNvPr id="60" name="円形吹き出し 59"/>
        <xdr:cNvSpPr/>
      </xdr:nvSpPr>
      <xdr:spPr>
        <a:xfrm>
          <a:off x="1275409" y="17199061"/>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52753</xdr:colOff>
      <xdr:row>22</xdr:row>
      <xdr:rowOff>41031</xdr:rowOff>
    </xdr:from>
    <xdr:to>
      <xdr:col>4</xdr:col>
      <xdr:colOff>365821</xdr:colOff>
      <xdr:row>22</xdr:row>
      <xdr:rowOff>152158</xdr:rowOff>
    </xdr:to>
    <xdr:sp macro="" textlink="">
      <xdr:nvSpPr>
        <xdr:cNvPr id="61" name="円形吹き出し 60"/>
        <xdr:cNvSpPr/>
      </xdr:nvSpPr>
      <xdr:spPr>
        <a:xfrm>
          <a:off x="5331335" y="15447286"/>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41030</xdr:colOff>
      <xdr:row>24</xdr:row>
      <xdr:rowOff>35170</xdr:rowOff>
    </xdr:from>
    <xdr:to>
      <xdr:col>4</xdr:col>
      <xdr:colOff>354098</xdr:colOff>
      <xdr:row>24</xdr:row>
      <xdr:rowOff>146297</xdr:rowOff>
    </xdr:to>
    <xdr:sp macro="" textlink="">
      <xdr:nvSpPr>
        <xdr:cNvPr id="62" name="円形吹き出し 61"/>
        <xdr:cNvSpPr/>
      </xdr:nvSpPr>
      <xdr:spPr>
        <a:xfrm>
          <a:off x="5319612" y="16314261"/>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35169</xdr:colOff>
      <xdr:row>26</xdr:row>
      <xdr:rowOff>41032</xdr:rowOff>
    </xdr:from>
    <xdr:to>
      <xdr:col>4</xdr:col>
      <xdr:colOff>348237</xdr:colOff>
      <xdr:row>26</xdr:row>
      <xdr:rowOff>152159</xdr:rowOff>
    </xdr:to>
    <xdr:sp macro="" textlink="">
      <xdr:nvSpPr>
        <xdr:cNvPr id="63" name="円形吹き出し 62"/>
        <xdr:cNvSpPr/>
      </xdr:nvSpPr>
      <xdr:spPr>
        <a:xfrm>
          <a:off x="5313751" y="17192959"/>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58615</xdr:colOff>
      <xdr:row>22</xdr:row>
      <xdr:rowOff>46893</xdr:rowOff>
    </xdr:from>
    <xdr:to>
      <xdr:col>6</xdr:col>
      <xdr:colOff>371683</xdr:colOff>
      <xdr:row>22</xdr:row>
      <xdr:rowOff>158020</xdr:rowOff>
    </xdr:to>
    <xdr:sp macro="" textlink="">
      <xdr:nvSpPr>
        <xdr:cNvPr id="64" name="円形吹き出し 63"/>
        <xdr:cNvSpPr/>
      </xdr:nvSpPr>
      <xdr:spPr>
        <a:xfrm>
          <a:off x="8856251" y="15453148"/>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46892</xdr:colOff>
      <xdr:row>24</xdr:row>
      <xdr:rowOff>41032</xdr:rowOff>
    </xdr:from>
    <xdr:to>
      <xdr:col>6</xdr:col>
      <xdr:colOff>359960</xdr:colOff>
      <xdr:row>24</xdr:row>
      <xdr:rowOff>152159</xdr:rowOff>
    </xdr:to>
    <xdr:sp macro="" textlink="">
      <xdr:nvSpPr>
        <xdr:cNvPr id="65" name="円形吹き出し 64"/>
        <xdr:cNvSpPr/>
      </xdr:nvSpPr>
      <xdr:spPr>
        <a:xfrm>
          <a:off x="8844528" y="16320123"/>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41031</xdr:colOff>
      <xdr:row>26</xdr:row>
      <xdr:rowOff>46894</xdr:rowOff>
    </xdr:from>
    <xdr:to>
      <xdr:col>6</xdr:col>
      <xdr:colOff>354099</xdr:colOff>
      <xdr:row>26</xdr:row>
      <xdr:rowOff>158021</xdr:rowOff>
    </xdr:to>
    <xdr:sp macro="" textlink="">
      <xdr:nvSpPr>
        <xdr:cNvPr id="66" name="円形吹き出し 65"/>
        <xdr:cNvSpPr/>
      </xdr:nvSpPr>
      <xdr:spPr>
        <a:xfrm>
          <a:off x="8838667" y="17198821"/>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52753</xdr:colOff>
      <xdr:row>22</xdr:row>
      <xdr:rowOff>46893</xdr:rowOff>
    </xdr:from>
    <xdr:to>
      <xdr:col>8</xdr:col>
      <xdr:colOff>365821</xdr:colOff>
      <xdr:row>22</xdr:row>
      <xdr:rowOff>158020</xdr:rowOff>
    </xdr:to>
    <xdr:sp macro="" textlink="">
      <xdr:nvSpPr>
        <xdr:cNvPr id="67" name="円形吹き出し 66"/>
        <xdr:cNvSpPr/>
      </xdr:nvSpPr>
      <xdr:spPr>
        <a:xfrm>
          <a:off x="12992898" y="15453148"/>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41030</xdr:colOff>
      <xdr:row>24</xdr:row>
      <xdr:rowOff>41032</xdr:rowOff>
    </xdr:from>
    <xdr:to>
      <xdr:col>8</xdr:col>
      <xdr:colOff>354098</xdr:colOff>
      <xdr:row>24</xdr:row>
      <xdr:rowOff>152159</xdr:rowOff>
    </xdr:to>
    <xdr:sp macro="" textlink="">
      <xdr:nvSpPr>
        <xdr:cNvPr id="68" name="円形吹き出し 67"/>
        <xdr:cNvSpPr/>
      </xdr:nvSpPr>
      <xdr:spPr>
        <a:xfrm>
          <a:off x="12981175" y="16320123"/>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35169</xdr:colOff>
      <xdr:row>26</xdr:row>
      <xdr:rowOff>46894</xdr:rowOff>
    </xdr:from>
    <xdr:to>
      <xdr:col>8</xdr:col>
      <xdr:colOff>348237</xdr:colOff>
      <xdr:row>26</xdr:row>
      <xdr:rowOff>158021</xdr:rowOff>
    </xdr:to>
    <xdr:sp macro="" textlink="">
      <xdr:nvSpPr>
        <xdr:cNvPr id="69" name="円形吹き出し 68"/>
        <xdr:cNvSpPr/>
      </xdr:nvSpPr>
      <xdr:spPr>
        <a:xfrm>
          <a:off x="12975314" y="17198821"/>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56209</xdr:colOff>
      <xdr:row>28</xdr:row>
      <xdr:rowOff>47134</xdr:rowOff>
    </xdr:from>
    <xdr:to>
      <xdr:col>1</xdr:col>
      <xdr:colOff>369277</xdr:colOff>
      <xdr:row>28</xdr:row>
      <xdr:rowOff>158261</xdr:rowOff>
    </xdr:to>
    <xdr:sp macro="" textlink="">
      <xdr:nvSpPr>
        <xdr:cNvPr id="70" name="円形吹き出し 69"/>
        <xdr:cNvSpPr/>
      </xdr:nvSpPr>
      <xdr:spPr>
        <a:xfrm>
          <a:off x="1275409" y="18071898"/>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35169</xdr:colOff>
      <xdr:row>28</xdr:row>
      <xdr:rowOff>41032</xdr:rowOff>
    </xdr:from>
    <xdr:to>
      <xdr:col>4</xdr:col>
      <xdr:colOff>348237</xdr:colOff>
      <xdr:row>28</xdr:row>
      <xdr:rowOff>152159</xdr:rowOff>
    </xdr:to>
    <xdr:sp macro="" textlink="">
      <xdr:nvSpPr>
        <xdr:cNvPr id="71" name="円形吹き出し 70"/>
        <xdr:cNvSpPr/>
      </xdr:nvSpPr>
      <xdr:spPr>
        <a:xfrm>
          <a:off x="5313751" y="18065796"/>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41031</xdr:colOff>
      <xdr:row>28</xdr:row>
      <xdr:rowOff>46894</xdr:rowOff>
    </xdr:from>
    <xdr:to>
      <xdr:col>6</xdr:col>
      <xdr:colOff>354099</xdr:colOff>
      <xdr:row>28</xdr:row>
      <xdr:rowOff>158021</xdr:rowOff>
    </xdr:to>
    <xdr:sp macro="" textlink="">
      <xdr:nvSpPr>
        <xdr:cNvPr id="72" name="円形吹き出し 71"/>
        <xdr:cNvSpPr/>
      </xdr:nvSpPr>
      <xdr:spPr>
        <a:xfrm>
          <a:off x="8838667" y="18071658"/>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35169</xdr:colOff>
      <xdr:row>28</xdr:row>
      <xdr:rowOff>46894</xdr:rowOff>
    </xdr:from>
    <xdr:to>
      <xdr:col>8</xdr:col>
      <xdr:colOff>348237</xdr:colOff>
      <xdr:row>28</xdr:row>
      <xdr:rowOff>158021</xdr:rowOff>
    </xdr:to>
    <xdr:sp macro="" textlink="">
      <xdr:nvSpPr>
        <xdr:cNvPr id="73" name="円形吹き出し 72"/>
        <xdr:cNvSpPr/>
      </xdr:nvSpPr>
      <xdr:spPr>
        <a:xfrm>
          <a:off x="12975314" y="18071658"/>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56209</xdr:colOff>
      <xdr:row>32</xdr:row>
      <xdr:rowOff>47134</xdr:rowOff>
    </xdr:from>
    <xdr:to>
      <xdr:col>1</xdr:col>
      <xdr:colOff>369277</xdr:colOff>
      <xdr:row>32</xdr:row>
      <xdr:rowOff>158261</xdr:rowOff>
    </xdr:to>
    <xdr:sp macro="" textlink="">
      <xdr:nvSpPr>
        <xdr:cNvPr id="74" name="円形吹き出し 73"/>
        <xdr:cNvSpPr/>
      </xdr:nvSpPr>
      <xdr:spPr>
        <a:xfrm>
          <a:off x="1275409" y="19817570"/>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35169</xdr:colOff>
      <xdr:row>32</xdr:row>
      <xdr:rowOff>41032</xdr:rowOff>
    </xdr:from>
    <xdr:to>
      <xdr:col>4</xdr:col>
      <xdr:colOff>348237</xdr:colOff>
      <xdr:row>32</xdr:row>
      <xdr:rowOff>152159</xdr:rowOff>
    </xdr:to>
    <xdr:sp macro="" textlink="">
      <xdr:nvSpPr>
        <xdr:cNvPr id="75" name="円形吹き出し 74"/>
        <xdr:cNvSpPr/>
      </xdr:nvSpPr>
      <xdr:spPr>
        <a:xfrm>
          <a:off x="5313751" y="19811468"/>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41031</xdr:colOff>
      <xdr:row>32</xdr:row>
      <xdr:rowOff>46894</xdr:rowOff>
    </xdr:from>
    <xdr:to>
      <xdr:col>6</xdr:col>
      <xdr:colOff>354099</xdr:colOff>
      <xdr:row>32</xdr:row>
      <xdr:rowOff>158021</xdr:rowOff>
    </xdr:to>
    <xdr:sp macro="" textlink="">
      <xdr:nvSpPr>
        <xdr:cNvPr id="76" name="円形吹き出し 75"/>
        <xdr:cNvSpPr/>
      </xdr:nvSpPr>
      <xdr:spPr>
        <a:xfrm>
          <a:off x="8838667" y="19817330"/>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35169</xdr:colOff>
      <xdr:row>32</xdr:row>
      <xdr:rowOff>46894</xdr:rowOff>
    </xdr:from>
    <xdr:to>
      <xdr:col>8</xdr:col>
      <xdr:colOff>348237</xdr:colOff>
      <xdr:row>32</xdr:row>
      <xdr:rowOff>158021</xdr:rowOff>
    </xdr:to>
    <xdr:sp macro="" textlink="">
      <xdr:nvSpPr>
        <xdr:cNvPr id="77" name="円形吹き出し 76"/>
        <xdr:cNvSpPr/>
      </xdr:nvSpPr>
      <xdr:spPr>
        <a:xfrm>
          <a:off x="12975314" y="19817330"/>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56209</xdr:colOff>
      <xdr:row>30</xdr:row>
      <xdr:rowOff>47134</xdr:rowOff>
    </xdr:from>
    <xdr:to>
      <xdr:col>1</xdr:col>
      <xdr:colOff>369277</xdr:colOff>
      <xdr:row>30</xdr:row>
      <xdr:rowOff>158261</xdr:rowOff>
    </xdr:to>
    <xdr:sp macro="" textlink="">
      <xdr:nvSpPr>
        <xdr:cNvPr id="78" name="円形吹き出し 77"/>
        <xdr:cNvSpPr/>
      </xdr:nvSpPr>
      <xdr:spPr>
        <a:xfrm>
          <a:off x="1275409" y="18944734"/>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35169</xdr:colOff>
      <xdr:row>30</xdr:row>
      <xdr:rowOff>41032</xdr:rowOff>
    </xdr:from>
    <xdr:to>
      <xdr:col>4</xdr:col>
      <xdr:colOff>348237</xdr:colOff>
      <xdr:row>30</xdr:row>
      <xdr:rowOff>152159</xdr:rowOff>
    </xdr:to>
    <xdr:sp macro="" textlink="">
      <xdr:nvSpPr>
        <xdr:cNvPr id="79" name="円形吹き出し 78"/>
        <xdr:cNvSpPr/>
      </xdr:nvSpPr>
      <xdr:spPr>
        <a:xfrm>
          <a:off x="5313751" y="18938632"/>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41031</xdr:colOff>
      <xdr:row>30</xdr:row>
      <xdr:rowOff>46894</xdr:rowOff>
    </xdr:from>
    <xdr:to>
      <xdr:col>6</xdr:col>
      <xdr:colOff>354099</xdr:colOff>
      <xdr:row>30</xdr:row>
      <xdr:rowOff>158021</xdr:rowOff>
    </xdr:to>
    <xdr:sp macro="" textlink="">
      <xdr:nvSpPr>
        <xdr:cNvPr id="80" name="円形吹き出し 79"/>
        <xdr:cNvSpPr/>
      </xdr:nvSpPr>
      <xdr:spPr>
        <a:xfrm>
          <a:off x="8838667" y="18944494"/>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35169</xdr:colOff>
      <xdr:row>30</xdr:row>
      <xdr:rowOff>46894</xdr:rowOff>
    </xdr:from>
    <xdr:to>
      <xdr:col>8</xdr:col>
      <xdr:colOff>348237</xdr:colOff>
      <xdr:row>30</xdr:row>
      <xdr:rowOff>158021</xdr:rowOff>
    </xdr:to>
    <xdr:sp macro="" textlink="">
      <xdr:nvSpPr>
        <xdr:cNvPr id="81" name="円形吹き出し 80"/>
        <xdr:cNvSpPr/>
      </xdr:nvSpPr>
      <xdr:spPr>
        <a:xfrm>
          <a:off x="12975314" y="18944494"/>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38625</xdr:colOff>
      <xdr:row>6</xdr:row>
      <xdr:rowOff>58858</xdr:rowOff>
    </xdr:from>
    <xdr:to>
      <xdr:col>1</xdr:col>
      <xdr:colOff>351693</xdr:colOff>
      <xdr:row>6</xdr:row>
      <xdr:rowOff>169985</xdr:rowOff>
    </xdr:to>
    <xdr:sp macro="" textlink="">
      <xdr:nvSpPr>
        <xdr:cNvPr id="2" name="円形吹き出し 1"/>
        <xdr:cNvSpPr/>
      </xdr:nvSpPr>
      <xdr:spPr>
        <a:xfrm>
          <a:off x="1820533" y="2485535"/>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32764</xdr:colOff>
      <xdr:row>8</xdr:row>
      <xdr:rowOff>41273</xdr:rowOff>
    </xdr:from>
    <xdr:to>
      <xdr:col>1</xdr:col>
      <xdr:colOff>345832</xdr:colOff>
      <xdr:row>8</xdr:row>
      <xdr:rowOff>152400</xdr:rowOff>
    </xdr:to>
    <xdr:sp macro="" textlink="">
      <xdr:nvSpPr>
        <xdr:cNvPr id="3" name="円形吹き出し 2"/>
        <xdr:cNvSpPr/>
      </xdr:nvSpPr>
      <xdr:spPr>
        <a:xfrm>
          <a:off x="1814672" y="2925150"/>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44487</xdr:colOff>
      <xdr:row>10</xdr:row>
      <xdr:rowOff>41273</xdr:rowOff>
    </xdr:from>
    <xdr:to>
      <xdr:col>1</xdr:col>
      <xdr:colOff>357555</xdr:colOff>
      <xdr:row>10</xdr:row>
      <xdr:rowOff>152400</xdr:rowOff>
    </xdr:to>
    <xdr:sp macro="" textlink="">
      <xdr:nvSpPr>
        <xdr:cNvPr id="4" name="円形吹き出し 3"/>
        <xdr:cNvSpPr/>
      </xdr:nvSpPr>
      <xdr:spPr>
        <a:xfrm>
          <a:off x="1826395" y="3382350"/>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44487</xdr:colOff>
      <xdr:row>12</xdr:row>
      <xdr:rowOff>23688</xdr:rowOff>
    </xdr:from>
    <xdr:to>
      <xdr:col>1</xdr:col>
      <xdr:colOff>357555</xdr:colOff>
      <xdr:row>12</xdr:row>
      <xdr:rowOff>134815</xdr:rowOff>
    </xdr:to>
    <xdr:sp macro="" textlink="">
      <xdr:nvSpPr>
        <xdr:cNvPr id="5" name="円形吹き出し 4"/>
        <xdr:cNvSpPr/>
      </xdr:nvSpPr>
      <xdr:spPr>
        <a:xfrm>
          <a:off x="1826395" y="3821965"/>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56210</xdr:colOff>
      <xdr:row>14</xdr:row>
      <xdr:rowOff>52996</xdr:rowOff>
    </xdr:from>
    <xdr:to>
      <xdr:col>1</xdr:col>
      <xdr:colOff>369278</xdr:colOff>
      <xdr:row>14</xdr:row>
      <xdr:rowOff>164123</xdr:rowOff>
    </xdr:to>
    <xdr:sp macro="" textlink="">
      <xdr:nvSpPr>
        <xdr:cNvPr id="6" name="円形吹き出し 5"/>
        <xdr:cNvSpPr/>
      </xdr:nvSpPr>
      <xdr:spPr>
        <a:xfrm>
          <a:off x="1838118" y="4308473"/>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56210</xdr:colOff>
      <xdr:row>16</xdr:row>
      <xdr:rowOff>29550</xdr:rowOff>
    </xdr:from>
    <xdr:to>
      <xdr:col>1</xdr:col>
      <xdr:colOff>369278</xdr:colOff>
      <xdr:row>16</xdr:row>
      <xdr:rowOff>140677</xdr:rowOff>
    </xdr:to>
    <xdr:sp macro="" textlink="">
      <xdr:nvSpPr>
        <xdr:cNvPr id="7" name="円形吹き出し 6"/>
        <xdr:cNvSpPr/>
      </xdr:nvSpPr>
      <xdr:spPr>
        <a:xfrm>
          <a:off x="1838118" y="4742227"/>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44487</xdr:colOff>
      <xdr:row>18</xdr:row>
      <xdr:rowOff>35411</xdr:rowOff>
    </xdr:from>
    <xdr:to>
      <xdr:col>1</xdr:col>
      <xdr:colOff>357555</xdr:colOff>
      <xdr:row>18</xdr:row>
      <xdr:rowOff>146538</xdr:rowOff>
    </xdr:to>
    <xdr:sp macro="" textlink="">
      <xdr:nvSpPr>
        <xdr:cNvPr id="8" name="円形吹き出し 7"/>
        <xdr:cNvSpPr/>
      </xdr:nvSpPr>
      <xdr:spPr>
        <a:xfrm>
          <a:off x="1826395" y="5205288"/>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38625</xdr:colOff>
      <xdr:row>20</xdr:row>
      <xdr:rowOff>29550</xdr:rowOff>
    </xdr:from>
    <xdr:to>
      <xdr:col>1</xdr:col>
      <xdr:colOff>351693</xdr:colOff>
      <xdr:row>20</xdr:row>
      <xdr:rowOff>140677</xdr:rowOff>
    </xdr:to>
    <xdr:sp macro="" textlink="">
      <xdr:nvSpPr>
        <xdr:cNvPr id="9" name="円形吹き出し 8"/>
        <xdr:cNvSpPr/>
      </xdr:nvSpPr>
      <xdr:spPr>
        <a:xfrm>
          <a:off x="1820533" y="5656627"/>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32763</xdr:colOff>
      <xdr:row>22</xdr:row>
      <xdr:rowOff>41273</xdr:rowOff>
    </xdr:from>
    <xdr:to>
      <xdr:col>1</xdr:col>
      <xdr:colOff>345831</xdr:colOff>
      <xdr:row>22</xdr:row>
      <xdr:rowOff>152400</xdr:rowOff>
    </xdr:to>
    <xdr:sp macro="" textlink="">
      <xdr:nvSpPr>
        <xdr:cNvPr id="10" name="円形吹き出し 9"/>
        <xdr:cNvSpPr/>
      </xdr:nvSpPr>
      <xdr:spPr>
        <a:xfrm>
          <a:off x="1814671" y="6125550"/>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50347</xdr:colOff>
      <xdr:row>24</xdr:row>
      <xdr:rowOff>41273</xdr:rowOff>
    </xdr:from>
    <xdr:to>
      <xdr:col>1</xdr:col>
      <xdr:colOff>363415</xdr:colOff>
      <xdr:row>24</xdr:row>
      <xdr:rowOff>152400</xdr:rowOff>
    </xdr:to>
    <xdr:sp macro="" textlink="">
      <xdr:nvSpPr>
        <xdr:cNvPr id="11" name="円形吹き出し 10"/>
        <xdr:cNvSpPr/>
      </xdr:nvSpPr>
      <xdr:spPr>
        <a:xfrm>
          <a:off x="1832255" y="6582750"/>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56209</xdr:colOff>
      <xdr:row>26</xdr:row>
      <xdr:rowOff>47134</xdr:rowOff>
    </xdr:from>
    <xdr:to>
      <xdr:col>1</xdr:col>
      <xdr:colOff>369277</xdr:colOff>
      <xdr:row>26</xdr:row>
      <xdr:rowOff>158261</xdr:rowOff>
    </xdr:to>
    <xdr:sp macro="" textlink="">
      <xdr:nvSpPr>
        <xdr:cNvPr id="12" name="円形吹き出し 11"/>
        <xdr:cNvSpPr/>
      </xdr:nvSpPr>
      <xdr:spPr>
        <a:xfrm>
          <a:off x="1838117" y="7045811"/>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58616</xdr:colOff>
      <xdr:row>6</xdr:row>
      <xdr:rowOff>58615</xdr:rowOff>
    </xdr:from>
    <xdr:to>
      <xdr:col>4</xdr:col>
      <xdr:colOff>371684</xdr:colOff>
      <xdr:row>6</xdr:row>
      <xdr:rowOff>169742</xdr:rowOff>
    </xdr:to>
    <xdr:sp macro="" textlink="">
      <xdr:nvSpPr>
        <xdr:cNvPr id="14" name="円形吹き出し 13"/>
        <xdr:cNvSpPr/>
      </xdr:nvSpPr>
      <xdr:spPr>
        <a:xfrm>
          <a:off x="4413739" y="2485292"/>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52754</xdr:colOff>
      <xdr:row>8</xdr:row>
      <xdr:rowOff>35169</xdr:rowOff>
    </xdr:from>
    <xdr:to>
      <xdr:col>4</xdr:col>
      <xdr:colOff>365822</xdr:colOff>
      <xdr:row>8</xdr:row>
      <xdr:rowOff>146296</xdr:rowOff>
    </xdr:to>
    <xdr:sp macro="" textlink="">
      <xdr:nvSpPr>
        <xdr:cNvPr id="15" name="円形吹き出し 14"/>
        <xdr:cNvSpPr/>
      </xdr:nvSpPr>
      <xdr:spPr>
        <a:xfrm>
          <a:off x="4407877" y="2919046"/>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58616</xdr:colOff>
      <xdr:row>10</xdr:row>
      <xdr:rowOff>46892</xdr:rowOff>
    </xdr:from>
    <xdr:to>
      <xdr:col>4</xdr:col>
      <xdr:colOff>371684</xdr:colOff>
      <xdr:row>10</xdr:row>
      <xdr:rowOff>158019</xdr:rowOff>
    </xdr:to>
    <xdr:sp macro="" textlink="">
      <xdr:nvSpPr>
        <xdr:cNvPr id="16" name="円形吹き出し 15"/>
        <xdr:cNvSpPr/>
      </xdr:nvSpPr>
      <xdr:spPr>
        <a:xfrm>
          <a:off x="4413739" y="3387969"/>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46892</xdr:colOff>
      <xdr:row>12</xdr:row>
      <xdr:rowOff>41030</xdr:rowOff>
    </xdr:from>
    <xdr:to>
      <xdr:col>4</xdr:col>
      <xdr:colOff>359960</xdr:colOff>
      <xdr:row>12</xdr:row>
      <xdr:rowOff>152157</xdr:rowOff>
    </xdr:to>
    <xdr:sp macro="" textlink="">
      <xdr:nvSpPr>
        <xdr:cNvPr id="17" name="円形吹き出し 16"/>
        <xdr:cNvSpPr/>
      </xdr:nvSpPr>
      <xdr:spPr>
        <a:xfrm>
          <a:off x="4402015" y="3839307"/>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41030</xdr:colOff>
      <xdr:row>14</xdr:row>
      <xdr:rowOff>41030</xdr:rowOff>
    </xdr:from>
    <xdr:to>
      <xdr:col>4</xdr:col>
      <xdr:colOff>354098</xdr:colOff>
      <xdr:row>14</xdr:row>
      <xdr:rowOff>152157</xdr:rowOff>
    </xdr:to>
    <xdr:sp macro="" textlink="">
      <xdr:nvSpPr>
        <xdr:cNvPr id="18" name="円形吹き出し 17"/>
        <xdr:cNvSpPr/>
      </xdr:nvSpPr>
      <xdr:spPr>
        <a:xfrm>
          <a:off x="4396153" y="4296507"/>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35168</xdr:colOff>
      <xdr:row>16</xdr:row>
      <xdr:rowOff>46892</xdr:rowOff>
    </xdr:from>
    <xdr:to>
      <xdr:col>4</xdr:col>
      <xdr:colOff>348236</xdr:colOff>
      <xdr:row>16</xdr:row>
      <xdr:rowOff>158019</xdr:rowOff>
    </xdr:to>
    <xdr:sp macro="" textlink="">
      <xdr:nvSpPr>
        <xdr:cNvPr id="19" name="円形吹き出し 18"/>
        <xdr:cNvSpPr/>
      </xdr:nvSpPr>
      <xdr:spPr>
        <a:xfrm>
          <a:off x="4390291" y="4759569"/>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41029</xdr:colOff>
      <xdr:row>18</xdr:row>
      <xdr:rowOff>46892</xdr:rowOff>
    </xdr:from>
    <xdr:to>
      <xdr:col>4</xdr:col>
      <xdr:colOff>354097</xdr:colOff>
      <xdr:row>18</xdr:row>
      <xdr:rowOff>158019</xdr:rowOff>
    </xdr:to>
    <xdr:sp macro="" textlink="">
      <xdr:nvSpPr>
        <xdr:cNvPr id="20" name="円形吹き出し 19"/>
        <xdr:cNvSpPr/>
      </xdr:nvSpPr>
      <xdr:spPr>
        <a:xfrm>
          <a:off x="4396152" y="5216769"/>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35168</xdr:colOff>
      <xdr:row>20</xdr:row>
      <xdr:rowOff>35169</xdr:rowOff>
    </xdr:from>
    <xdr:to>
      <xdr:col>4</xdr:col>
      <xdr:colOff>348236</xdr:colOff>
      <xdr:row>20</xdr:row>
      <xdr:rowOff>146296</xdr:rowOff>
    </xdr:to>
    <xdr:sp macro="" textlink="">
      <xdr:nvSpPr>
        <xdr:cNvPr id="21" name="円形吹き出し 20"/>
        <xdr:cNvSpPr/>
      </xdr:nvSpPr>
      <xdr:spPr>
        <a:xfrm>
          <a:off x="4390291" y="5662246"/>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52753</xdr:colOff>
      <xdr:row>22</xdr:row>
      <xdr:rowOff>41031</xdr:rowOff>
    </xdr:from>
    <xdr:to>
      <xdr:col>4</xdr:col>
      <xdr:colOff>365821</xdr:colOff>
      <xdr:row>22</xdr:row>
      <xdr:rowOff>152158</xdr:rowOff>
    </xdr:to>
    <xdr:sp macro="" textlink="">
      <xdr:nvSpPr>
        <xdr:cNvPr id="22" name="円形吹き出し 21"/>
        <xdr:cNvSpPr/>
      </xdr:nvSpPr>
      <xdr:spPr>
        <a:xfrm>
          <a:off x="4407876" y="6125308"/>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41030</xdr:colOff>
      <xdr:row>24</xdr:row>
      <xdr:rowOff>35170</xdr:rowOff>
    </xdr:from>
    <xdr:to>
      <xdr:col>4</xdr:col>
      <xdr:colOff>354098</xdr:colOff>
      <xdr:row>24</xdr:row>
      <xdr:rowOff>146297</xdr:rowOff>
    </xdr:to>
    <xdr:sp macro="" textlink="">
      <xdr:nvSpPr>
        <xdr:cNvPr id="23" name="円形吹き出し 22"/>
        <xdr:cNvSpPr/>
      </xdr:nvSpPr>
      <xdr:spPr>
        <a:xfrm>
          <a:off x="4396153" y="6576647"/>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35169</xdr:colOff>
      <xdr:row>26</xdr:row>
      <xdr:rowOff>41032</xdr:rowOff>
    </xdr:from>
    <xdr:to>
      <xdr:col>4</xdr:col>
      <xdr:colOff>348237</xdr:colOff>
      <xdr:row>26</xdr:row>
      <xdr:rowOff>152159</xdr:rowOff>
    </xdr:to>
    <xdr:sp macro="" textlink="">
      <xdr:nvSpPr>
        <xdr:cNvPr id="24" name="円形吹き出し 23"/>
        <xdr:cNvSpPr/>
      </xdr:nvSpPr>
      <xdr:spPr>
        <a:xfrm>
          <a:off x="4931847" y="11331884"/>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64478</xdr:colOff>
      <xdr:row>6</xdr:row>
      <xdr:rowOff>64477</xdr:rowOff>
    </xdr:from>
    <xdr:to>
      <xdr:col>6</xdr:col>
      <xdr:colOff>377546</xdr:colOff>
      <xdr:row>6</xdr:row>
      <xdr:rowOff>175604</xdr:rowOff>
    </xdr:to>
    <xdr:sp macro="" textlink="">
      <xdr:nvSpPr>
        <xdr:cNvPr id="25" name="円形吹き出し 24"/>
        <xdr:cNvSpPr/>
      </xdr:nvSpPr>
      <xdr:spPr>
        <a:xfrm>
          <a:off x="6160478" y="2491154"/>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58616</xdr:colOff>
      <xdr:row>8</xdr:row>
      <xdr:rowOff>41031</xdr:rowOff>
    </xdr:from>
    <xdr:to>
      <xdr:col>6</xdr:col>
      <xdr:colOff>371684</xdr:colOff>
      <xdr:row>8</xdr:row>
      <xdr:rowOff>152158</xdr:rowOff>
    </xdr:to>
    <xdr:sp macro="" textlink="">
      <xdr:nvSpPr>
        <xdr:cNvPr id="26" name="円形吹き出し 25"/>
        <xdr:cNvSpPr/>
      </xdr:nvSpPr>
      <xdr:spPr>
        <a:xfrm>
          <a:off x="6154616" y="2924908"/>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64478</xdr:colOff>
      <xdr:row>10</xdr:row>
      <xdr:rowOff>52754</xdr:rowOff>
    </xdr:from>
    <xdr:to>
      <xdr:col>6</xdr:col>
      <xdr:colOff>377546</xdr:colOff>
      <xdr:row>10</xdr:row>
      <xdr:rowOff>163881</xdr:rowOff>
    </xdr:to>
    <xdr:sp macro="" textlink="">
      <xdr:nvSpPr>
        <xdr:cNvPr id="27" name="円形吹き出し 26"/>
        <xdr:cNvSpPr/>
      </xdr:nvSpPr>
      <xdr:spPr>
        <a:xfrm>
          <a:off x="6160478" y="3393831"/>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52754</xdr:colOff>
      <xdr:row>12</xdr:row>
      <xdr:rowOff>46892</xdr:rowOff>
    </xdr:from>
    <xdr:to>
      <xdr:col>6</xdr:col>
      <xdr:colOff>365822</xdr:colOff>
      <xdr:row>12</xdr:row>
      <xdr:rowOff>158019</xdr:rowOff>
    </xdr:to>
    <xdr:sp macro="" textlink="">
      <xdr:nvSpPr>
        <xdr:cNvPr id="28" name="円形吹き出し 27"/>
        <xdr:cNvSpPr/>
      </xdr:nvSpPr>
      <xdr:spPr>
        <a:xfrm>
          <a:off x="6148754" y="3845169"/>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46892</xdr:colOff>
      <xdr:row>14</xdr:row>
      <xdr:rowOff>46892</xdr:rowOff>
    </xdr:from>
    <xdr:to>
      <xdr:col>6</xdr:col>
      <xdr:colOff>359960</xdr:colOff>
      <xdr:row>14</xdr:row>
      <xdr:rowOff>158019</xdr:rowOff>
    </xdr:to>
    <xdr:sp macro="" textlink="">
      <xdr:nvSpPr>
        <xdr:cNvPr id="29" name="円形吹き出し 28"/>
        <xdr:cNvSpPr/>
      </xdr:nvSpPr>
      <xdr:spPr>
        <a:xfrm>
          <a:off x="6142892" y="4302369"/>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41030</xdr:colOff>
      <xdr:row>16</xdr:row>
      <xdr:rowOff>52754</xdr:rowOff>
    </xdr:from>
    <xdr:to>
      <xdr:col>6</xdr:col>
      <xdr:colOff>354098</xdr:colOff>
      <xdr:row>16</xdr:row>
      <xdr:rowOff>163881</xdr:rowOff>
    </xdr:to>
    <xdr:sp macro="" textlink="">
      <xdr:nvSpPr>
        <xdr:cNvPr id="30" name="円形吹き出し 29"/>
        <xdr:cNvSpPr/>
      </xdr:nvSpPr>
      <xdr:spPr>
        <a:xfrm>
          <a:off x="6137030" y="4765431"/>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46891</xdr:colOff>
      <xdr:row>18</xdr:row>
      <xdr:rowOff>52754</xdr:rowOff>
    </xdr:from>
    <xdr:to>
      <xdr:col>6</xdr:col>
      <xdr:colOff>359959</xdr:colOff>
      <xdr:row>18</xdr:row>
      <xdr:rowOff>163881</xdr:rowOff>
    </xdr:to>
    <xdr:sp macro="" textlink="">
      <xdr:nvSpPr>
        <xdr:cNvPr id="31" name="円形吹き出し 30"/>
        <xdr:cNvSpPr/>
      </xdr:nvSpPr>
      <xdr:spPr>
        <a:xfrm>
          <a:off x="6142891" y="5222631"/>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41030</xdr:colOff>
      <xdr:row>20</xdr:row>
      <xdr:rowOff>41031</xdr:rowOff>
    </xdr:from>
    <xdr:to>
      <xdr:col>6</xdr:col>
      <xdr:colOff>354098</xdr:colOff>
      <xdr:row>20</xdr:row>
      <xdr:rowOff>152158</xdr:rowOff>
    </xdr:to>
    <xdr:sp macro="" textlink="">
      <xdr:nvSpPr>
        <xdr:cNvPr id="32" name="円形吹き出し 31"/>
        <xdr:cNvSpPr/>
      </xdr:nvSpPr>
      <xdr:spPr>
        <a:xfrm>
          <a:off x="6137030" y="5668108"/>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58615</xdr:colOff>
      <xdr:row>22</xdr:row>
      <xdr:rowOff>46893</xdr:rowOff>
    </xdr:from>
    <xdr:to>
      <xdr:col>6</xdr:col>
      <xdr:colOff>371683</xdr:colOff>
      <xdr:row>22</xdr:row>
      <xdr:rowOff>158020</xdr:rowOff>
    </xdr:to>
    <xdr:sp macro="" textlink="">
      <xdr:nvSpPr>
        <xdr:cNvPr id="33" name="円形吹き出し 32"/>
        <xdr:cNvSpPr/>
      </xdr:nvSpPr>
      <xdr:spPr>
        <a:xfrm>
          <a:off x="6154615" y="6131170"/>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46892</xdr:colOff>
      <xdr:row>24</xdr:row>
      <xdr:rowOff>41032</xdr:rowOff>
    </xdr:from>
    <xdr:to>
      <xdr:col>6</xdr:col>
      <xdr:colOff>359960</xdr:colOff>
      <xdr:row>24</xdr:row>
      <xdr:rowOff>152159</xdr:rowOff>
    </xdr:to>
    <xdr:sp macro="" textlink="">
      <xdr:nvSpPr>
        <xdr:cNvPr id="34" name="円形吹き出し 33"/>
        <xdr:cNvSpPr/>
      </xdr:nvSpPr>
      <xdr:spPr>
        <a:xfrm>
          <a:off x="6142892" y="6582509"/>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41031</xdr:colOff>
      <xdr:row>26</xdr:row>
      <xdr:rowOff>46894</xdr:rowOff>
    </xdr:from>
    <xdr:to>
      <xdr:col>6</xdr:col>
      <xdr:colOff>354099</xdr:colOff>
      <xdr:row>26</xdr:row>
      <xdr:rowOff>158021</xdr:rowOff>
    </xdr:to>
    <xdr:sp macro="" textlink="">
      <xdr:nvSpPr>
        <xdr:cNvPr id="35" name="円形吹き出し 34"/>
        <xdr:cNvSpPr/>
      </xdr:nvSpPr>
      <xdr:spPr>
        <a:xfrm>
          <a:off x="6137031" y="7045571"/>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58616</xdr:colOff>
      <xdr:row>6</xdr:row>
      <xdr:rowOff>64477</xdr:rowOff>
    </xdr:from>
    <xdr:to>
      <xdr:col>8</xdr:col>
      <xdr:colOff>371684</xdr:colOff>
      <xdr:row>6</xdr:row>
      <xdr:rowOff>175604</xdr:rowOff>
    </xdr:to>
    <xdr:sp macro="" textlink="">
      <xdr:nvSpPr>
        <xdr:cNvPr id="36" name="円形吹き出し 35"/>
        <xdr:cNvSpPr/>
      </xdr:nvSpPr>
      <xdr:spPr>
        <a:xfrm>
          <a:off x="8809893" y="2491154"/>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52754</xdr:colOff>
      <xdr:row>8</xdr:row>
      <xdr:rowOff>41031</xdr:rowOff>
    </xdr:from>
    <xdr:to>
      <xdr:col>8</xdr:col>
      <xdr:colOff>365822</xdr:colOff>
      <xdr:row>8</xdr:row>
      <xdr:rowOff>152158</xdr:rowOff>
    </xdr:to>
    <xdr:sp macro="" textlink="">
      <xdr:nvSpPr>
        <xdr:cNvPr id="37" name="円形吹き出し 36"/>
        <xdr:cNvSpPr/>
      </xdr:nvSpPr>
      <xdr:spPr>
        <a:xfrm>
          <a:off x="8804031" y="2924908"/>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58616</xdr:colOff>
      <xdr:row>10</xdr:row>
      <xdr:rowOff>52754</xdr:rowOff>
    </xdr:from>
    <xdr:to>
      <xdr:col>8</xdr:col>
      <xdr:colOff>371684</xdr:colOff>
      <xdr:row>10</xdr:row>
      <xdr:rowOff>163881</xdr:rowOff>
    </xdr:to>
    <xdr:sp macro="" textlink="">
      <xdr:nvSpPr>
        <xdr:cNvPr id="38" name="円形吹き出し 37"/>
        <xdr:cNvSpPr/>
      </xdr:nvSpPr>
      <xdr:spPr>
        <a:xfrm>
          <a:off x="8809893" y="3393831"/>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46892</xdr:colOff>
      <xdr:row>12</xdr:row>
      <xdr:rowOff>46892</xdr:rowOff>
    </xdr:from>
    <xdr:to>
      <xdr:col>8</xdr:col>
      <xdr:colOff>359960</xdr:colOff>
      <xdr:row>12</xdr:row>
      <xdr:rowOff>158019</xdr:rowOff>
    </xdr:to>
    <xdr:sp macro="" textlink="">
      <xdr:nvSpPr>
        <xdr:cNvPr id="39" name="円形吹き出し 38"/>
        <xdr:cNvSpPr/>
      </xdr:nvSpPr>
      <xdr:spPr>
        <a:xfrm>
          <a:off x="8798169" y="3845169"/>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41030</xdr:colOff>
      <xdr:row>14</xdr:row>
      <xdr:rowOff>46892</xdr:rowOff>
    </xdr:from>
    <xdr:to>
      <xdr:col>8</xdr:col>
      <xdr:colOff>354098</xdr:colOff>
      <xdr:row>14</xdr:row>
      <xdr:rowOff>158019</xdr:rowOff>
    </xdr:to>
    <xdr:sp macro="" textlink="">
      <xdr:nvSpPr>
        <xdr:cNvPr id="40" name="円形吹き出し 39"/>
        <xdr:cNvSpPr/>
      </xdr:nvSpPr>
      <xdr:spPr>
        <a:xfrm>
          <a:off x="8792307" y="4302369"/>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35168</xdr:colOff>
      <xdr:row>16</xdr:row>
      <xdr:rowOff>52754</xdr:rowOff>
    </xdr:from>
    <xdr:to>
      <xdr:col>8</xdr:col>
      <xdr:colOff>348236</xdr:colOff>
      <xdr:row>16</xdr:row>
      <xdr:rowOff>163881</xdr:rowOff>
    </xdr:to>
    <xdr:sp macro="" textlink="">
      <xdr:nvSpPr>
        <xdr:cNvPr id="41" name="円形吹き出し 40"/>
        <xdr:cNvSpPr/>
      </xdr:nvSpPr>
      <xdr:spPr>
        <a:xfrm>
          <a:off x="8786445" y="4765431"/>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41029</xdr:colOff>
      <xdr:row>18</xdr:row>
      <xdr:rowOff>52754</xdr:rowOff>
    </xdr:from>
    <xdr:to>
      <xdr:col>8</xdr:col>
      <xdr:colOff>354097</xdr:colOff>
      <xdr:row>18</xdr:row>
      <xdr:rowOff>163881</xdr:rowOff>
    </xdr:to>
    <xdr:sp macro="" textlink="">
      <xdr:nvSpPr>
        <xdr:cNvPr id="42" name="円形吹き出し 41"/>
        <xdr:cNvSpPr/>
      </xdr:nvSpPr>
      <xdr:spPr>
        <a:xfrm>
          <a:off x="8792306" y="5222631"/>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35168</xdr:colOff>
      <xdr:row>20</xdr:row>
      <xdr:rowOff>41031</xdr:rowOff>
    </xdr:from>
    <xdr:to>
      <xdr:col>8</xdr:col>
      <xdr:colOff>348236</xdr:colOff>
      <xdr:row>20</xdr:row>
      <xdr:rowOff>152158</xdr:rowOff>
    </xdr:to>
    <xdr:sp macro="" textlink="">
      <xdr:nvSpPr>
        <xdr:cNvPr id="43" name="円形吹き出し 42"/>
        <xdr:cNvSpPr/>
      </xdr:nvSpPr>
      <xdr:spPr>
        <a:xfrm>
          <a:off x="8786445" y="5668108"/>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52753</xdr:colOff>
      <xdr:row>22</xdr:row>
      <xdr:rowOff>46893</xdr:rowOff>
    </xdr:from>
    <xdr:to>
      <xdr:col>8</xdr:col>
      <xdr:colOff>365821</xdr:colOff>
      <xdr:row>22</xdr:row>
      <xdr:rowOff>158020</xdr:rowOff>
    </xdr:to>
    <xdr:sp macro="" textlink="">
      <xdr:nvSpPr>
        <xdr:cNvPr id="44" name="円形吹き出し 43"/>
        <xdr:cNvSpPr/>
      </xdr:nvSpPr>
      <xdr:spPr>
        <a:xfrm>
          <a:off x="8804030" y="6131170"/>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41030</xdr:colOff>
      <xdr:row>24</xdr:row>
      <xdr:rowOff>41032</xdr:rowOff>
    </xdr:from>
    <xdr:to>
      <xdr:col>8</xdr:col>
      <xdr:colOff>354098</xdr:colOff>
      <xdr:row>24</xdr:row>
      <xdr:rowOff>152159</xdr:rowOff>
    </xdr:to>
    <xdr:sp macro="" textlink="">
      <xdr:nvSpPr>
        <xdr:cNvPr id="45" name="円形吹き出し 44"/>
        <xdr:cNvSpPr/>
      </xdr:nvSpPr>
      <xdr:spPr>
        <a:xfrm>
          <a:off x="8792307" y="6582509"/>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35169</xdr:colOff>
      <xdr:row>26</xdr:row>
      <xdr:rowOff>46894</xdr:rowOff>
    </xdr:from>
    <xdr:to>
      <xdr:col>8</xdr:col>
      <xdr:colOff>348237</xdr:colOff>
      <xdr:row>26</xdr:row>
      <xdr:rowOff>158021</xdr:rowOff>
    </xdr:to>
    <xdr:sp macro="" textlink="">
      <xdr:nvSpPr>
        <xdr:cNvPr id="46" name="円形吹き出し 45"/>
        <xdr:cNvSpPr/>
      </xdr:nvSpPr>
      <xdr:spPr>
        <a:xfrm>
          <a:off x="8786446" y="7045571"/>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56209</xdr:colOff>
      <xdr:row>28</xdr:row>
      <xdr:rowOff>47134</xdr:rowOff>
    </xdr:from>
    <xdr:to>
      <xdr:col>1</xdr:col>
      <xdr:colOff>369277</xdr:colOff>
      <xdr:row>28</xdr:row>
      <xdr:rowOff>158261</xdr:rowOff>
    </xdr:to>
    <xdr:sp macro="" textlink="">
      <xdr:nvSpPr>
        <xdr:cNvPr id="47" name="円形吹き出し 46"/>
        <xdr:cNvSpPr/>
      </xdr:nvSpPr>
      <xdr:spPr>
        <a:xfrm>
          <a:off x="901336" y="10548879"/>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35169</xdr:colOff>
      <xdr:row>28</xdr:row>
      <xdr:rowOff>41032</xdr:rowOff>
    </xdr:from>
    <xdr:to>
      <xdr:col>4</xdr:col>
      <xdr:colOff>348237</xdr:colOff>
      <xdr:row>28</xdr:row>
      <xdr:rowOff>152159</xdr:rowOff>
    </xdr:to>
    <xdr:sp macro="" textlink="">
      <xdr:nvSpPr>
        <xdr:cNvPr id="48" name="円形吹き出し 47"/>
        <xdr:cNvSpPr/>
      </xdr:nvSpPr>
      <xdr:spPr>
        <a:xfrm>
          <a:off x="4399351" y="10542777"/>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41031</xdr:colOff>
      <xdr:row>28</xdr:row>
      <xdr:rowOff>46894</xdr:rowOff>
    </xdr:from>
    <xdr:to>
      <xdr:col>6</xdr:col>
      <xdr:colOff>354099</xdr:colOff>
      <xdr:row>28</xdr:row>
      <xdr:rowOff>158021</xdr:rowOff>
    </xdr:to>
    <xdr:sp macro="" textlink="">
      <xdr:nvSpPr>
        <xdr:cNvPr id="49" name="円形吹き出し 48"/>
        <xdr:cNvSpPr/>
      </xdr:nvSpPr>
      <xdr:spPr>
        <a:xfrm>
          <a:off x="7910413" y="10548639"/>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35169</xdr:colOff>
      <xdr:row>28</xdr:row>
      <xdr:rowOff>46894</xdr:rowOff>
    </xdr:from>
    <xdr:to>
      <xdr:col>8</xdr:col>
      <xdr:colOff>348237</xdr:colOff>
      <xdr:row>28</xdr:row>
      <xdr:rowOff>158021</xdr:rowOff>
    </xdr:to>
    <xdr:sp macro="" textlink="">
      <xdr:nvSpPr>
        <xdr:cNvPr id="50" name="円形吹き出し 49"/>
        <xdr:cNvSpPr/>
      </xdr:nvSpPr>
      <xdr:spPr>
        <a:xfrm>
          <a:off x="11243496" y="10548639"/>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56209</xdr:colOff>
      <xdr:row>32</xdr:row>
      <xdr:rowOff>47134</xdr:rowOff>
    </xdr:from>
    <xdr:to>
      <xdr:col>1</xdr:col>
      <xdr:colOff>369277</xdr:colOff>
      <xdr:row>32</xdr:row>
      <xdr:rowOff>158261</xdr:rowOff>
    </xdr:to>
    <xdr:sp macro="" textlink="">
      <xdr:nvSpPr>
        <xdr:cNvPr id="51" name="円形吹き出し 50"/>
        <xdr:cNvSpPr/>
      </xdr:nvSpPr>
      <xdr:spPr>
        <a:xfrm>
          <a:off x="901336" y="11338589"/>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35169</xdr:colOff>
      <xdr:row>32</xdr:row>
      <xdr:rowOff>41032</xdr:rowOff>
    </xdr:from>
    <xdr:to>
      <xdr:col>4</xdr:col>
      <xdr:colOff>348237</xdr:colOff>
      <xdr:row>32</xdr:row>
      <xdr:rowOff>152159</xdr:rowOff>
    </xdr:to>
    <xdr:sp macro="" textlink="">
      <xdr:nvSpPr>
        <xdr:cNvPr id="52" name="円形吹き出し 51"/>
        <xdr:cNvSpPr/>
      </xdr:nvSpPr>
      <xdr:spPr>
        <a:xfrm>
          <a:off x="4399351" y="11332487"/>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41031</xdr:colOff>
      <xdr:row>32</xdr:row>
      <xdr:rowOff>46894</xdr:rowOff>
    </xdr:from>
    <xdr:to>
      <xdr:col>6</xdr:col>
      <xdr:colOff>354099</xdr:colOff>
      <xdr:row>32</xdr:row>
      <xdr:rowOff>158021</xdr:rowOff>
    </xdr:to>
    <xdr:sp macro="" textlink="">
      <xdr:nvSpPr>
        <xdr:cNvPr id="53" name="円形吹き出し 52"/>
        <xdr:cNvSpPr/>
      </xdr:nvSpPr>
      <xdr:spPr>
        <a:xfrm>
          <a:off x="7910413" y="11338349"/>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35169</xdr:colOff>
      <xdr:row>32</xdr:row>
      <xdr:rowOff>46894</xdr:rowOff>
    </xdr:from>
    <xdr:to>
      <xdr:col>8</xdr:col>
      <xdr:colOff>348237</xdr:colOff>
      <xdr:row>32</xdr:row>
      <xdr:rowOff>158021</xdr:rowOff>
    </xdr:to>
    <xdr:sp macro="" textlink="">
      <xdr:nvSpPr>
        <xdr:cNvPr id="54" name="円形吹き出し 53"/>
        <xdr:cNvSpPr/>
      </xdr:nvSpPr>
      <xdr:spPr>
        <a:xfrm>
          <a:off x="11243496" y="11338349"/>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56209</xdr:colOff>
      <xdr:row>30</xdr:row>
      <xdr:rowOff>47134</xdr:rowOff>
    </xdr:from>
    <xdr:to>
      <xdr:col>1</xdr:col>
      <xdr:colOff>369277</xdr:colOff>
      <xdr:row>30</xdr:row>
      <xdr:rowOff>158261</xdr:rowOff>
    </xdr:to>
    <xdr:sp macro="" textlink="">
      <xdr:nvSpPr>
        <xdr:cNvPr id="55" name="円形吹き出し 54"/>
        <xdr:cNvSpPr/>
      </xdr:nvSpPr>
      <xdr:spPr>
        <a:xfrm>
          <a:off x="901336" y="11338589"/>
          <a:ext cx="313068" cy="111127"/>
        </a:xfrm>
        <a:prstGeom prst="wedgeEllipseCallout">
          <a:avLst>
            <a:gd name="adj1" fmla="val -40372"/>
            <a:gd name="adj2" fmla="val 62500"/>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4</xdr:col>
      <xdr:colOff>35169</xdr:colOff>
      <xdr:row>30</xdr:row>
      <xdr:rowOff>41032</xdr:rowOff>
    </xdr:from>
    <xdr:to>
      <xdr:col>4</xdr:col>
      <xdr:colOff>348237</xdr:colOff>
      <xdr:row>30</xdr:row>
      <xdr:rowOff>152159</xdr:rowOff>
    </xdr:to>
    <xdr:sp macro="" textlink="">
      <xdr:nvSpPr>
        <xdr:cNvPr id="56" name="円形吹き出し 55"/>
        <xdr:cNvSpPr/>
      </xdr:nvSpPr>
      <xdr:spPr>
        <a:xfrm>
          <a:off x="4399351" y="11332487"/>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6</xdr:col>
      <xdr:colOff>41031</xdr:colOff>
      <xdr:row>30</xdr:row>
      <xdr:rowOff>46894</xdr:rowOff>
    </xdr:from>
    <xdr:to>
      <xdr:col>6</xdr:col>
      <xdr:colOff>354099</xdr:colOff>
      <xdr:row>30</xdr:row>
      <xdr:rowOff>158021</xdr:rowOff>
    </xdr:to>
    <xdr:sp macro="" textlink="">
      <xdr:nvSpPr>
        <xdr:cNvPr id="57" name="円形吹き出し 56"/>
        <xdr:cNvSpPr/>
      </xdr:nvSpPr>
      <xdr:spPr>
        <a:xfrm>
          <a:off x="7910413" y="11338349"/>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8</xdr:col>
      <xdr:colOff>35169</xdr:colOff>
      <xdr:row>30</xdr:row>
      <xdr:rowOff>46894</xdr:rowOff>
    </xdr:from>
    <xdr:to>
      <xdr:col>8</xdr:col>
      <xdr:colOff>348237</xdr:colOff>
      <xdr:row>30</xdr:row>
      <xdr:rowOff>158021</xdr:rowOff>
    </xdr:to>
    <xdr:sp macro="" textlink="">
      <xdr:nvSpPr>
        <xdr:cNvPr id="58" name="円形吹き出し 57"/>
        <xdr:cNvSpPr/>
      </xdr:nvSpPr>
      <xdr:spPr>
        <a:xfrm>
          <a:off x="11243496" y="11338349"/>
          <a:ext cx="313068" cy="111127"/>
        </a:xfrm>
        <a:prstGeom prst="wedgeEllipseCallout">
          <a:avLst>
            <a:gd name="adj1" fmla="val -40372"/>
            <a:gd name="adj2" fmla="val 62500"/>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0" tIns="0" rIns="0" bIns="0" rtlCol="0" anchor="ctr" anchorCtr="1"/>
        <a:lstStyle/>
        <a:p>
          <a:pPr algn="l"/>
          <a:r>
            <a:rPr kumimoji="1" lang="ja-JP" altLang="en-US" sz="400" b="1"/>
            <a:t>ひとこと</a:t>
          </a:r>
        </a:p>
      </xdr:txBody>
    </xdr:sp>
    <xdr:clientData/>
  </xdr:twoCellAnchor>
  <xdr:twoCellAnchor>
    <xdr:from>
      <xdr:col>1</xdr:col>
      <xdr:colOff>69274</xdr:colOff>
      <xdr:row>7</xdr:row>
      <xdr:rowOff>304800</xdr:rowOff>
    </xdr:from>
    <xdr:to>
      <xdr:col>3</xdr:col>
      <xdr:colOff>789710</xdr:colOff>
      <xdr:row>10</xdr:row>
      <xdr:rowOff>332509</xdr:rowOff>
    </xdr:to>
    <xdr:sp macro="" textlink="">
      <xdr:nvSpPr>
        <xdr:cNvPr id="13" name="角丸四角形吹き出し 12"/>
        <xdr:cNvSpPr/>
      </xdr:nvSpPr>
      <xdr:spPr>
        <a:xfrm>
          <a:off x="1288474" y="3394364"/>
          <a:ext cx="3920836" cy="1288472"/>
        </a:xfrm>
        <a:prstGeom prst="wedgeRoundRectCallout">
          <a:avLst>
            <a:gd name="adj1" fmla="val 3430"/>
            <a:gd name="adj2" fmla="val -79209"/>
            <a:gd name="adj3" fmla="val 16667"/>
          </a:avLst>
        </a:prstGeom>
        <a:solidFill>
          <a:schemeClr val="bg1"/>
        </a:solidFill>
        <a:ln w="57150"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lIns="0" tIns="0" rIns="0" bIns="0" rtlCol="0" anchor="t"/>
        <a:lstStyle/>
        <a:p>
          <a:pPr algn="l"/>
          <a:r>
            <a:rPr kumimoji="1" lang="ja-JP" altLang="en-US" sz="1800" b="1">
              <a:latin typeface="+mj-ea"/>
              <a:ea typeface="+mj-ea"/>
            </a:rPr>
            <a:t>入ったお金にどんな意味があって，もらえたときにどう感じたかなどを書き留めておきましょう</a:t>
          </a:r>
        </a:p>
      </xdr:txBody>
    </xdr:sp>
    <xdr:clientData/>
  </xdr:twoCellAnchor>
  <xdr:twoCellAnchor>
    <xdr:from>
      <xdr:col>4</xdr:col>
      <xdr:colOff>83129</xdr:colOff>
      <xdr:row>14</xdr:row>
      <xdr:rowOff>27709</xdr:rowOff>
    </xdr:from>
    <xdr:to>
      <xdr:col>5</xdr:col>
      <xdr:colOff>706582</xdr:colOff>
      <xdr:row>19</xdr:row>
      <xdr:rowOff>83126</xdr:rowOff>
    </xdr:to>
    <xdr:sp macro="" textlink="">
      <xdr:nvSpPr>
        <xdr:cNvPr id="60" name="角丸四角形吹き出し 59"/>
        <xdr:cNvSpPr/>
      </xdr:nvSpPr>
      <xdr:spPr>
        <a:xfrm>
          <a:off x="5361711" y="6123709"/>
          <a:ext cx="3422071" cy="2285999"/>
        </a:xfrm>
        <a:prstGeom prst="wedgeRoundRectCallout">
          <a:avLst>
            <a:gd name="adj1" fmla="val -6612"/>
            <a:gd name="adj2" fmla="val 59984"/>
            <a:gd name="adj3" fmla="val 16667"/>
          </a:avLst>
        </a:prstGeom>
        <a:solidFill>
          <a:schemeClr val="bg1"/>
        </a:solidFill>
        <a:ln w="57150" cap="flat" cmpd="sng" algn="ctr">
          <a:solidFill>
            <a:srgbClr val="00B05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lIns="0" tIns="0" rIns="0" bIns="0" rtlCol="0" anchor="t"/>
        <a:lstStyle/>
        <a:p>
          <a:pPr algn="l"/>
          <a:r>
            <a:rPr kumimoji="1" lang="ja-JP" altLang="en-US" sz="1800" b="1">
              <a:solidFill>
                <a:srgbClr val="00B050"/>
              </a:solidFill>
              <a:latin typeface="+mj-ea"/>
              <a:ea typeface="+mj-ea"/>
            </a:rPr>
            <a:t>どんな時に使ったか，どんな気持ちで買い物をしたかを書き留めておくことで，これからお金を使うときに必要なものかどうかを判断する基準になります</a:t>
          </a:r>
        </a:p>
      </xdr:txBody>
    </xdr:sp>
    <xdr:clientData/>
  </xdr:twoCellAnchor>
  <xdr:twoCellAnchor>
    <xdr:from>
      <xdr:col>6</xdr:col>
      <xdr:colOff>360220</xdr:colOff>
      <xdr:row>5</xdr:row>
      <xdr:rowOff>277091</xdr:rowOff>
    </xdr:from>
    <xdr:to>
      <xdr:col>7</xdr:col>
      <xdr:colOff>374072</xdr:colOff>
      <xdr:row>10</xdr:row>
      <xdr:rowOff>429490</xdr:rowOff>
    </xdr:to>
    <xdr:sp macro="" textlink="">
      <xdr:nvSpPr>
        <xdr:cNvPr id="61" name="角丸四角形吹き出し 60"/>
        <xdr:cNvSpPr/>
      </xdr:nvSpPr>
      <xdr:spPr>
        <a:xfrm>
          <a:off x="9157856" y="2493818"/>
          <a:ext cx="3422071" cy="2285999"/>
        </a:xfrm>
        <a:prstGeom prst="wedgeRoundRectCallout">
          <a:avLst>
            <a:gd name="adj1" fmla="val -26450"/>
            <a:gd name="adj2" fmla="val -83652"/>
            <a:gd name="adj3" fmla="val 16667"/>
          </a:avLst>
        </a:prstGeom>
        <a:solidFill>
          <a:schemeClr val="bg1"/>
        </a:solidFill>
        <a:ln w="57150" cap="flat" cmpd="sng" algn="ctr">
          <a:solidFill>
            <a:srgbClr val="00B05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lIns="0" tIns="0" rIns="0" bIns="0" rtlCol="0" anchor="t"/>
        <a:lstStyle/>
        <a:p>
          <a:pPr algn="l"/>
          <a:r>
            <a:rPr kumimoji="1" lang="ja-JP" altLang="en-US" sz="1800" b="1">
              <a:solidFill>
                <a:srgbClr val="00B050"/>
              </a:solidFill>
              <a:latin typeface="+mj-ea"/>
              <a:ea typeface="+mj-ea"/>
            </a:rPr>
            <a:t>使ったお金を，「誰のため」に使ったかを相手別に書き留めましょう。相手別に書くことで，目的や理由が明確に整理できるようになります。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269240</xdr:colOff>
      <xdr:row>9</xdr:row>
      <xdr:rowOff>165099</xdr:rowOff>
    </xdr:from>
    <xdr:to>
      <xdr:col>10</xdr:col>
      <xdr:colOff>952500</xdr:colOff>
      <xdr:row>13</xdr:row>
      <xdr:rowOff>127000</xdr:rowOff>
    </xdr:to>
    <xdr:sp macro="" textlink="">
      <xdr:nvSpPr>
        <xdr:cNvPr id="2" name="角丸四角形吹き出し 1"/>
        <xdr:cNvSpPr/>
      </xdr:nvSpPr>
      <xdr:spPr>
        <a:xfrm>
          <a:off x="6733540" y="1803399"/>
          <a:ext cx="5483860" cy="647701"/>
        </a:xfrm>
        <a:prstGeom prst="wedgeRoundRectCallout">
          <a:avLst>
            <a:gd name="adj1" fmla="val -35761"/>
            <a:gd name="adj2" fmla="val -72184"/>
            <a:gd name="adj3" fmla="val 16667"/>
          </a:avLst>
        </a:prstGeom>
        <a:solidFill>
          <a:schemeClr val="bg1"/>
        </a:solidFill>
        <a:ln w="12700" cap="flat" cmpd="sng" algn="ctr">
          <a:solidFill>
            <a:srgbClr val="00B05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lIns="0" tIns="0" rIns="0" bIns="0" rtlCol="0" anchor="t"/>
        <a:lstStyle/>
        <a:p>
          <a:pPr algn="l"/>
          <a:r>
            <a:rPr kumimoji="1" lang="ja-JP" altLang="en-US" sz="1200" b="1">
              <a:solidFill>
                <a:srgbClr val="00B050"/>
              </a:solidFill>
              <a:latin typeface="+mj-ea"/>
              <a:ea typeface="+mj-ea"/>
            </a:rPr>
            <a:t>自分がほしいもの，やりたいことにどれぐらいのお金がかかるかを書き出して，見える化します。前月の残りのお金に関わらず書き出してみてください。</a:t>
          </a:r>
          <a:endParaRPr kumimoji="1" lang="en-US" altLang="ja-JP" sz="1200" b="1">
            <a:solidFill>
              <a:srgbClr val="00B050"/>
            </a:solidFill>
            <a:latin typeface="+mj-ea"/>
            <a:ea typeface="+mj-ea"/>
          </a:endParaRPr>
        </a:p>
      </xdr:txBody>
    </xdr:sp>
    <xdr:clientData/>
  </xdr:twoCellAnchor>
  <xdr:twoCellAnchor>
    <xdr:from>
      <xdr:col>6</xdr:col>
      <xdr:colOff>68580</xdr:colOff>
      <xdr:row>19</xdr:row>
      <xdr:rowOff>1071881</xdr:rowOff>
    </xdr:from>
    <xdr:to>
      <xdr:col>10</xdr:col>
      <xdr:colOff>883920</xdr:colOff>
      <xdr:row>20</xdr:row>
      <xdr:rowOff>88900</xdr:rowOff>
    </xdr:to>
    <xdr:sp macro="" textlink="">
      <xdr:nvSpPr>
        <xdr:cNvPr id="3" name="角丸四角形吹き出し 2"/>
        <xdr:cNvSpPr/>
      </xdr:nvSpPr>
      <xdr:spPr>
        <a:xfrm>
          <a:off x="6532880" y="4869181"/>
          <a:ext cx="5615940" cy="922019"/>
        </a:xfrm>
        <a:prstGeom prst="wedgeRoundRectCallout">
          <a:avLst>
            <a:gd name="adj1" fmla="val -38262"/>
            <a:gd name="adj2" fmla="val -79415"/>
            <a:gd name="adj3" fmla="val 16667"/>
          </a:avLst>
        </a:prstGeom>
        <a:solidFill>
          <a:schemeClr val="bg1"/>
        </a:solidFill>
        <a:ln w="12700" cap="flat" cmpd="sng" algn="ctr">
          <a:solidFill>
            <a:srgbClr val="0070C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lIns="0" tIns="0" rIns="0" bIns="0" rtlCol="0" anchor="t"/>
        <a:lstStyle/>
        <a:p>
          <a:pPr algn="l"/>
          <a:r>
            <a:rPr kumimoji="1" lang="ja-JP" altLang="en-US" sz="1200" b="1">
              <a:solidFill>
                <a:srgbClr val="00B0F0"/>
              </a:solidFill>
              <a:latin typeface="+mj-ea"/>
              <a:ea typeface="+mj-ea"/>
            </a:rPr>
            <a:t>ほしいもの，やりたいことに対して，どれだけのお金が必要で，今手元にあるお金・入ってくるお金を見比べて考えましょう。今買うべきか，やるべきかを考えたり話し合うことで，お金を使うときの意識が高まります。</a:t>
          </a:r>
        </a:p>
      </xdr:txBody>
    </xdr:sp>
    <xdr:clientData/>
  </xdr:twoCellAnchor>
  <xdr:twoCellAnchor>
    <xdr:from>
      <xdr:col>1</xdr:col>
      <xdr:colOff>53340</xdr:colOff>
      <xdr:row>19</xdr:row>
      <xdr:rowOff>419101</xdr:rowOff>
    </xdr:from>
    <xdr:to>
      <xdr:col>4</xdr:col>
      <xdr:colOff>1379220</xdr:colOff>
      <xdr:row>19</xdr:row>
      <xdr:rowOff>1308101</xdr:rowOff>
    </xdr:to>
    <xdr:sp macro="" textlink="">
      <xdr:nvSpPr>
        <xdr:cNvPr id="4" name="角丸四角形吹き出し 3"/>
        <xdr:cNvSpPr/>
      </xdr:nvSpPr>
      <xdr:spPr>
        <a:xfrm>
          <a:off x="332740" y="4216401"/>
          <a:ext cx="5389880" cy="889000"/>
        </a:xfrm>
        <a:prstGeom prst="wedgeRoundRectCallout">
          <a:avLst>
            <a:gd name="adj1" fmla="val 4438"/>
            <a:gd name="adj2" fmla="val -89972"/>
            <a:gd name="adj3" fmla="val 16667"/>
          </a:avLst>
        </a:prstGeom>
        <a:solidFill>
          <a:schemeClr val="bg1"/>
        </a:solidFill>
        <a:ln w="12700"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lIns="0" tIns="0" rIns="0" bIns="0" rtlCol="0" anchor="t"/>
        <a:lstStyle/>
        <a:p>
          <a:pPr algn="l"/>
          <a:r>
            <a:rPr kumimoji="1" lang="ja-JP" altLang="en-US" sz="1200" b="1">
              <a:solidFill>
                <a:schemeClr val="accent2"/>
              </a:solidFill>
              <a:latin typeface="+mj-ea"/>
              <a:ea typeface="+mj-ea"/>
            </a:rPr>
            <a:t>まずは先月のお金の使い方について，気づいたことを話し合ってみましょう。</a:t>
          </a:r>
          <a:endParaRPr kumimoji="1" lang="en-US" altLang="ja-JP" sz="1200" b="1">
            <a:solidFill>
              <a:schemeClr val="accent2"/>
            </a:solidFill>
            <a:latin typeface="+mj-ea"/>
            <a:ea typeface="+mj-ea"/>
          </a:endParaRPr>
        </a:p>
        <a:p>
          <a:pPr algn="l"/>
          <a:r>
            <a:rPr kumimoji="1" lang="ja-JP" altLang="en-US" sz="1200" b="1">
              <a:solidFill>
                <a:schemeClr val="accent2"/>
              </a:solidFill>
              <a:latin typeface="+mj-ea"/>
              <a:ea typeface="+mj-ea"/>
            </a:rPr>
            <a:t>お金の使い方について，よい点も悪い点も含めて，話し合うことで，</a:t>
          </a:r>
          <a:endParaRPr kumimoji="1" lang="en-US" altLang="ja-JP" sz="1200" b="1">
            <a:solidFill>
              <a:schemeClr val="accent2"/>
            </a:solidFill>
            <a:latin typeface="+mj-ea"/>
            <a:ea typeface="+mj-ea"/>
          </a:endParaRPr>
        </a:p>
        <a:p>
          <a:pPr algn="l"/>
          <a:r>
            <a:rPr kumimoji="1" lang="ja-JP" altLang="en-US" sz="1200" b="1">
              <a:solidFill>
                <a:schemeClr val="accent2"/>
              </a:solidFill>
              <a:latin typeface="+mj-ea"/>
              <a:ea typeface="+mj-ea"/>
            </a:rPr>
            <a:t>お金の使い方に悩んだときに話せる場をつくるきっかけになります。</a:t>
          </a:r>
          <a:endParaRPr kumimoji="1" lang="en-US" altLang="ja-JP" sz="1200" b="1">
            <a:solidFill>
              <a:schemeClr val="accent2"/>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0"/>
  <sheetViews>
    <sheetView tabSelected="1" view="pageBreakPreview" zoomScale="60" zoomScaleNormal="55" workbookViewId="0">
      <selection activeCell="K5" sqref="K5"/>
    </sheetView>
  </sheetViews>
  <sheetFormatPr defaultColWidth="8.69921875" defaultRowHeight="34.950000000000003" customHeight="1" x14ac:dyDescent="0.45"/>
  <cols>
    <col min="1" max="1" width="16" style="9" customWidth="1"/>
    <col min="2" max="2" width="19.5" style="1" bestFit="1" customWidth="1"/>
    <col min="3" max="3" width="22.5" style="1" bestFit="1" customWidth="1"/>
    <col min="4" max="4" width="11.19921875" style="18" customWidth="1"/>
    <col min="5" max="5" width="36.69921875" style="2" customWidth="1"/>
    <col min="6" max="6" width="9.3984375" style="18" bestFit="1" customWidth="1"/>
    <col min="7" max="7" width="44.796875" style="1" bestFit="1" customWidth="1"/>
    <col min="8" max="8" width="9.69921875" style="18" bestFit="1" customWidth="1"/>
    <col min="9" max="9" width="40" style="1" customWidth="1"/>
    <col min="10" max="10" width="9.69921875" style="18" bestFit="1" customWidth="1"/>
    <col min="11" max="11" width="15" style="1" bestFit="1" customWidth="1"/>
    <col min="12" max="12" width="14.3984375" style="1" bestFit="1" customWidth="1"/>
    <col min="13" max="16384" width="8.69921875" style="1"/>
  </cols>
  <sheetData>
    <row r="1" spans="1:12" ht="34.950000000000003" customHeight="1" x14ac:dyDescent="0.45">
      <c r="A1" s="160"/>
      <c r="B1" s="55"/>
      <c r="C1" s="55"/>
      <c r="D1" s="174"/>
      <c r="E1" s="162"/>
      <c r="F1" s="174"/>
      <c r="G1" s="55"/>
      <c r="H1" s="174"/>
      <c r="I1" s="55"/>
      <c r="J1" s="174"/>
      <c r="K1" s="55"/>
      <c r="L1" s="55"/>
    </row>
    <row r="2" spans="1:12" ht="34.950000000000003" customHeight="1" thickBot="1" x14ac:dyDescent="0.5">
      <c r="A2" s="173" t="s">
        <v>76</v>
      </c>
      <c r="B2" s="55"/>
      <c r="C2" s="55"/>
      <c r="D2" s="174"/>
      <c r="E2" s="162"/>
      <c r="F2" s="174"/>
      <c r="G2" s="55"/>
      <c r="H2" s="174"/>
      <c r="I2" s="55"/>
      <c r="J2" s="174"/>
      <c r="K2" s="55"/>
      <c r="L2" s="55"/>
    </row>
    <row r="3" spans="1:12" ht="34.950000000000003" customHeight="1" x14ac:dyDescent="0.45">
      <c r="A3" s="296" t="s">
        <v>28</v>
      </c>
      <c r="B3" s="21" t="s">
        <v>1</v>
      </c>
      <c r="C3" s="22"/>
      <c r="D3" s="23"/>
      <c r="E3" s="27" t="s">
        <v>2</v>
      </c>
      <c r="F3" s="28"/>
      <c r="G3" s="28"/>
      <c r="H3" s="28"/>
      <c r="I3" s="28"/>
      <c r="J3" s="29"/>
      <c r="K3" s="3" t="s">
        <v>25</v>
      </c>
      <c r="L3" s="55"/>
    </row>
    <row r="4" spans="1:12" ht="34.950000000000003" customHeight="1" thickBot="1" x14ac:dyDescent="0.5">
      <c r="A4" s="297"/>
      <c r="B4" s="24"/>
      <c r="C4" s="25"/>
      <c r="D4" s="26"/>
      <c r="E4" s="30" t="s">
        <v>29</v>
      </c>
      <c r="F4" s="30"/>
      <c r="G4" s="30" t="s">
        <v>3</v>
      </c>
      <c r="H4" s="30"/>
      <c r="I4" s="27" t="s">
        <v>27</v>
      </c>
      <c r="J4" s="29"/>
      <c r="K4" s="4"/>
      <c r="L4" s="55"/>
    </row>
    <row r="5" spans="1:12" ht="34.950000000000003" customHeight="1" x14ac:dyDescent="0.45">
      <c r="A5" s="298"/>
      <c r="B5" s="163" t="s">
        <v>22</v>
      </c>
      <c r="C5" s="163" t="s">
        <v>0</v>
      </c>
      <c r="D5" s="175" t="s">
        <v>30</v>
      </c>
      <c r="E5" s="165" t="s">
        <v>32</v>
      </c>
      <c r="F5" s="176" t="s">
        <v>30</v>
      </c>
      <c r="G5" s="167" t="s">
        <v>32</v>
      </c>
      <c r="H5" s="177" t="s">
        <v>30</v>
      </c>
      <c r="I5" s="165" t="s">
        <v>32</v>
      </c>
      <c r="J5" s="176" t="s">
        <v>30</v>
      </c>
      <c r="K5" s="169"/>
      <c r="L5" s="55"/>
    </row>
    <row r="6" spans="1:12" s="10" customFormat="1" ht="30.6" customHeight="1" x14ac:dyDescent="0.45">
      <c r="A6" s="243" t="s">
        <v>75</v>
      </c>
      <c r="B6" s="244"/>
      <c r="C6" s="245"/>
      <c r="D6" s="246"/>
      <c r="E6" s="247"/>
      <c r="F6" s="248"/>
      <c r="G6" s="249"/>
      <c r="H6" s="250"/>
      <c r="I6" s="251"/>
      <c r="J6" s="252"/>
      <c r="K6" s="101">
        <f>(K4+D6)-(F6+H6+J6)</f>
        <v>0</v>
      </c>
      <c r="L6" s="102"/>
    </row>
    <row r="7" spans="1:12" s="5" customFormat="1" ht="37.950000000000003" customHeight="1" x14ac:dyDescent="0.45">
      <c r="A7" s="253"/>
      <c r="B7" s="254"/>
      <c r="C7" s="254"/>
      <c r="D7" s="255"/>
      <c r="E7" s="256"/>
      <c r="F7" s="257"/>
      <c r="G7" s="256"/>
      <c r="H7" s="257"/>
      <c r="I7" s="258"/>
      <c r="J7" s="259"/>
      <c r="K7" s="110"/>
      <c r="L7" s="111"/>
    </row>
    <row r="8" spans="1:12" s="10" customFormat="1" ht="30.6" customHeight="1" x14ac:dyDescent="0.45">
      <c r="A8" s="243" t="s">
        <v>75</v>
      </c>
      <c r="B8" s="260"/>
      <c r="C8" s="261"/>
      <c r="D8" s="262"/>
      <c r="E8" s="263"/>
      <c r="F8" s="264"/>
      <c r="G8" s="265"/>
      <c r="H8" s="266"/>
      <c r="I8" s="265"/>
      <c r="J8" s="266"/>
      <c r="K8" s="120">
        <f>(K6+D8)-(F8+H8+J8)</f>
        <v>0</v>
      </c>
      <c r="L8" s="102"/>
    </row>
    <row r="9" spans="1:12" s="5" customFormat="1" ht="37.950000000000003" customHeight="1" x14ac:dyDescent="0.45">
      <c r="A9" s="253"/>
      <c r="B9" s="267"/>
      <c r="C9" s="267"/>
      <c r="D9" s="268"/>
      <c r="E9" s="256"/>
      <c r="F9" s="257"/>
      <c r="G9" s="269"/>
      <c r="H9" s="270"/>
      <c r="I9" s="269"/>
      <c r="J9" s="270"/>
      <c r="K9" s="126"/>
      <c r="L9" s="111"/>
    </row>
    <row r="10" spans="1:12" s="10" customFormat="1" ht="30.6" customHeight="1" x14ac:dyDescent="0.45">
      <c r="A10" s="243" t="s">
        <v>75</v>
      </c>
      <c r="B10" s="271"/>
      <c r="C10" s="249"/>
      <c r="D10" s="246"/>
      <c r="E10" s="272"/>
      <c r="F10" s="273"/>
      <c r="G10" s="274"/>
      <c r="H10" s="250"/>
      <c r="I10" s="275"/>
      <c r="J10" s="248"/>
      <c r="K10" s="101">
        <f>(K8+D10)-(F10+H10+J10)</f>
        <v>0</v>
      </c>
      <c r="L10" s="102"/>
    </row>
    <row r="11" spans="1:12" s="5" customFormat="1" ht="37.950000000000003" customHeight="1" x14ac:dyDescent="0.45">
      <c r="A11" s="253"/>
      <c r="B11" s="267"/>
      <c r="C11" s="267"/>
      <c r="D11" s="268"/>
      <c r="E11" s="276"/>
      <c r="F11" s="277"/>
      <c r="G11" s="256"/>
      <c r="H11" s="257"/>
      <c r="I11" s="256"/>
      <c r="J11" s="257"/>
      <c r="K11" s="110"/>
      <c r="L11" s="111"/>
    </row>
    <row r="12" spans="1:12" s="10" customFormat="1" ht="30.6" customHeight="1" x14ac:dyDescent="0.45">
      <c r="A12" s="243" t="s">
        <v>75</v>
      </c>
      <c r="B12" s="278"/>
      <c r="C12" s="279"/>
      <c r="D12" s="266"/>
      <c r="E12" s="272"/>
      <c r="F12" s="266"/>
      <c r="G12" s="249"/>
      <c r="H12" s="250"/>
      <c r="I12" s="265"/>
      <c r="J12" s="266"/>
      <c r="K12" s="120">
        <f>(K10+D12)-(F12+H12+J12)</f>
        <v>0</v>
      </c>
      <c r="L12" s="102"/>
    </row>
    <row r="13" spans="1:12" s="5" customFormat="1" ht="37.950000000000003" customHeight="1" x14ac:dyDescent="0.45">
      <c r="A13" s="253"/>
      <c r="B13" s="280"/>
      <c r="C13" s="280"/>
      <c r="D13" s="281"/>
      <c r="E13" s="269"/>
      <c r="F13" s="270"/>
      <c r="G13" s="256"/>
      <c r="H13" s="257"/>
      <c r="I13" s="269"/>
      <c r="J13" s="270"/>
      <c r="K13" s="126"/>
      <c r="L13" s="111"/>
    </row>
    <row r="14" spans="1:12" s="10" customFormat="1" ht="30.6" customHeight="1" x14ac:dyDescent="0.45">
      <c r="A14" s="243" t="s">
        <v>75</v>
      </c>
      <c r="B14" s="282"/>
      <c r="C14" s="261"/>
      <c r="D14" s="246"/>
      <c r="E14" s="247"/>
      <c r="F14" s="248"/>
      <c r="G14" s="249"/>
      <c r="H14" s="266"/>
      <c r="I14" s="274"/>
      <c r="J14" s="248"/>
      <c r="K14" s="101">
        <f>(K12+D14)-(F14+H14+J14)</f>
        <v>0</v>
      </c>
      <c r="L14" s="102"/>
    </row>
    <row r="15" spans="1:12" s="5" customFormat="1" ht="37.950000000000003" customHeight="1" x14ac:dyDescent="0.45">
      <c r="A15" s="253"/>
      <c r="B15" s="267"/>
      <c r="C15" s="267"/>
      <c r="D15" s="268"/>
      <c r="E15" s="256"/>
      <c r="F15" s="257"/>
      <c r="G15" s="256"/>
      <c r="H15" s="257"/>
      <c r="I15" s="283"/>
      <c r="J15" s="284"/>
      <c r="K15" s="110"/>
      <c r="L15" s="111"/>
    </row>
    <row r="16" spans="1:12" s="10" customFormat="1" ht="30.6" customHeight="1" x14ac:dyDescent="0.45">
      <c r="A16" s="243" t="s">
        <v>75</v>
      </c>
      <c r="B16" s="285"/>
      <c r="C16" s="261"/>
      <c r="D16" s="266"/>
      <c r="E16" s="263"/>
      <c r="F16" s="264"/>
      <c r="G16" s="265"/>
      <c r="H16" s="266"/>
      <c r="I16" s="274"/>
      <c r="J16" s="266"/>
      <c r="K16" s="120">
        <f>(K14+D16)-(F16+H16+J16)</f>
        <v>0</v>
      </c>
      <c r="L16" s="102"/>
    </row>
    <row r="17" spans="1:12" s="5" customFormat="1" ht="37.950000000000003" customHeight="1" x14ac:dyDescent="0.45">
      <c r="A17" s="253"/>
      <c r="B17" s="280"/>
      <c r="C17" s="280"/>
      <c r="D17" s="281"/>
      <c r="E17" s="256"/>
      <c r="F17" s="257"/>
      <c r="G17" s="269"/>
      <c r="H17" s="270"/>
      <c r="I17" s="286"/>
      <c r="J17" s="287"/>
      <c r="K17" s="126"/>
      <c r="L17" s="111"/>
    </row>
    <row r="18" spans="1:12" s="10" customFormat="1" ht="30.6" customHeight="1" x14ac:dyDescent="0.45">
      <c r="A18" s="243" t="s">
        <v>75</v>
      </c>
      <c r="B18" s="282"/>
      <c r="C18" s="249"/>
      <c r="D18" s="246"/>
      <c r="E18" s="247"/>
      <c r="F18" s="248"/>
      <c r="G18" s="265"/>
      <c r="H18" s="266"/>
      <c r="I18" s="274"/>
      <c r="J18" s="266"/>
      <c r="K18" s="101">
        <f>(K16+D18)-(F18+H18+J18)</f>
        <v>0</v>
      </c>
      <c r="L18" s="102"/>
    </row>
    <row r="19" spans="1:12" s="5" customFormat="1" ht="37.950000000000003" customHeight="1" x14ac:dyDescent="0.45">
      <c r="A19" s="253"/>
      <c r="B19" s="254"/>
      <c r="C19" s="254"/>
      <c r="D19" s="255"/>
      <c r="E19" s="256"/>
      <c r="F19" s="257"/>
      <c r="G19" s="258"/>
      <c r="H19" s="259"/>
      <c r="I19" s="283"/>
      <c r="J19" s="284"/>
      <c r="K19" s="110"/>
      <c r="L19" s="111"/>
    </row>
    <row r="20" spans="1:12" s="10" customFormat="1" ht="30.6" customHeight="1" x14ac:dyDescent="0.45">
      <c r="A20" s="243" t="s">
        <v>75</v>
      </c>
      <c r="B20" s="285"/>
      <c r="C20" s="261"/>
      <c r="D20" s="273"/>
      <c r="E20" s="263"/>
      <c r="F20" s="264"/>
      <c r="G20" s="265"/>
      <c r="H20" s="266"/>
      <c r="I20" s="274"/>
      <c r="J20" s="266"/>
      <c r="K20" s="120">
        <f>(K18+D20)-(F20+H20+J20)</f>
        <v>0</v>
      </c>
      <c r="L20" s="102"/>
    </row>
    <row r="21" spans="1:12" s="5" customFormat="1" ht="37.799999999999997" customHeight="1" x14ac:dyDescent="0.45">
      <c r="A21" s="253"/>
      <c r="B21" s="280"/>
      <c r="C21" s="280"/>
      <c r="D21" s="281"/>
      <c r="E21" s="286"/>
      <c r="F21" s="287"/>
      <c r="G21" s="269"/>
      <c r="H21" s="270"/>
      <c r="I21" s="256"/>
      <c r="J21" s="257"/>
      <c r="K21" s="126"/>
      <c r="L21" s="111"/>
    </row>
    <row r="22" spans="1:12" s="10" customFormat="1" ht="30.6" customHeight="1" x14ac:dyDescent="0.45">
      <c r="A22" s="243" t="s">
        <v>75</v>
      </c>
      <c r="B22" s="285"/>
      <c r="C22" s="261"/>
      <c r="D22" s="266"/>
      <c r="E22" s="263"/>
      <c r="F22" s="248"/>
      <c r="G22" s="274"/>
      <c r="H22" s="250"/>
      <c r="I22" s="265"/>
      <c r="J22" s="266"/>
      <c r="K22" s="101">
        <f>(K20+D22)-(F22+H22+J22)</f>
        <v>0</v>
      </c>
      <c r="L22" s="102"/>
    </row>
    <row r="23" spans="1:12" s="5" customFormat="1" ht="37.799999999999997" customHeight="1" x14ac:dyDescent="0.45">
      <c r="A23" s="253"/>
      <c r="B23" s="280"/>
      <c r="C23" s="280"/>
      <c r="D23" s="281"/>
      <c r="E23" s="286"/>
      <c r="F23" s="287"/>
      <c r="G23" s="256"/>
      <c r="H23" s="257"/>
      <c r="I23" s="269"/>
      <c r="J23" s="270"/>
      <c r="K23" s="110"/>
      <c r="L23" s="111"/>
    </row>
    <row r="24" spans="1:12" s="10" customFormat="1" ht="30.6" customHeight="1" x14ac:dyDescent="0.45">
      <c r="A24" s="243" t="s">
        <v>75</v>
      </c>
      <c r="B24" s="285"/>
      <c r="C24" s="261"/>
      <c r="D24" s="246"/>
      <c r="E24" s="247"/>
      <c r="F24" s="262"/>
      <c r="G24" s="274"/>
      <c r="H24" s="250"/>
      <c r="I24" s="265"/>
      <c r="J24" s="266"/>
      <c r="K24" s="120">
        <f>(K22+D24)-(F24+H24+J24)</f>
        <v>0</v>
      </c>
      <c r="L24" s="102"/>
    </row>
    <row r="25" spans="1:12" s="5" customFormat="1" ht="37.950000000000003" customHeight="1" x14ac:dyDescent="0.45">
      <c r="A25" s="253"/>
      <c r="B25" s="267"/>
      <c r="C25" s="267"/>
      <c r="D25" s="268"/>
      <c r="E25" s="256"/>
      <c r="F25" s="257"/>
      <c r="G25" s="286"/>
      <c r="H25" s="287"/>
      <c r="I25" s="269"/>
      <c r="J25" s="270"/>
      <c r="K25" s="126"/>
      <c r="L25" s="111"/>
    </row>
    <row r="26" spans="1:12" s="10" customFormat="1" ht="30.6" customHeight="1" x14ac:dyDescent="0.45">
      <c r="A26" s="243" t="s">
        <v>75</v>
      </c>
      <c r="B26" s="282"/>
      <c r="C26" s="261"/>
      <c r="D26" s="246"/>
      <c r="E26" s="247"/>
      <c r="F26" s="248"/>
      <c r="G26" s="249"/>
      <c r="H26" s="262"/>
      <c r="I26" s="275"/>
      <c r="J26" s="248"/>
      <c r="K26" s="101">
        <f>(K24+D26)-(F26+H26+J26)</f>
        <v>0</v>
      </c>
      <c r="L26" s="102"/>
    </row>
    <row r="27" spans="1:12" s="5" customFormat="1" ht="37.950000000000003" customHeight="1" x14ac:dyDescent="0.45">
      <c r="A27" s="253"/>
      <c r="B27" s="267"/>
      <c r="C27" s="267"/>
      <c r="D27" s="268"/>
      <c r="E27" s="286"/>
      <c r="F27" s="287"/>
      <c r="G27" s="256"/>
      <c r="H27" s="257"/>
      <c r="I27" s="256"/>
      <c r="J27" s="257"/>
      <c r="K27" s="110"/>
      <c r="L27" s="111"/>
    </row>
    <row r="28" spans="1:12" ht="30.6" customHeight="1" x14ac:dyDescent="0.45">
      <c r="A28" s="243" t="s">
        <v>75</v>
      </c>
      <c r="B28" s="288"/>
      <c r="C28" s="289"/>
      <c r="D28" s="290"/>
      <c r="E28" s="291"/>
      <c r="F28" s="292"/>
      <c r="G28" s="293"/>
      <c r="H28" s="294"/>
      <c r="I28" s="295"/>
      <c r="J28" s="292"/>
      <c r="K28" s="120">
        <f>(K26+D28)-(F28+H28+J28)</f>
        <v>0</v>
      </c>
      <c r="L28" s="55"/>
    </row>
    <row r="29" spans="1:12" s="5" customFormat="1" ht="37.950000000000003" customHeight="1" x14ac:dyDescent="0.45">
      <c r="A29" s="253"/>
      <c r="B29" s="267"/>
      <c r="C29" s="267"/>
      <c r="D29" s="268"/>
      <c r="E29" s="286"/>
      <c r="F29" s="287"/>
      <c r="G29" s="256"/>
      <c r="H29" s="257"/>
      <c r="I29" s="256"/>
      <c r="J29" s="257"/>
      <c r="K29" s="126"/>
      <c r="L29" s="111"/>
    </row>
    <row r="30" spans="1:12" ht="30.6" customHeight="1" x14ac:dyDescent="0.45">
      <c r="A30" s="243" t="s">
        <v>75</v>
      </c>
      <c r="B30" s="288"/>
      <c r="C30" s="289"/>
      <c r="D30" s="290"/>
      <c r="E30" s="291"/>
      <c r="F30" s="292"/>
      <c r="G30" s="293"/>
      <c r="H30" s="294"/>
      <c r="I30" s="295"/>
      <c r="J30" s="292"/>
      <c r="K30" s="101">
        <f>(K28+D30)-(F30+H30+J30)</f>
        <v>0</v>
      </c>
      <c r="L30" s="55"/>
    </row>
    <row r="31" spans="1:12" s="5" customFormat="1" ht="37.950000000000003" customHeight="1" x14ac:dyDescent="0.45">
      <c r="A31" s="253"/>
      <c r="B31" s="267"/>
      <c r="C31" s="267"/>
      <c r="D31" s="268"/>
      <c r="E31" s="286"/>
      <c r="F31" s="287"/>
      <c r="G31" s="256"/>
      <c r="H31" s="257"/>
      <c r="I31" s="256"/>
      <c r="J31" s="257"/>
      <c r="K31" s="110"/>
      <c r="L31" s="111"/>
    </row>
    <row r="32" spans="1:12" ht="30.6" customHeight="1" x14ac:dyDescent="0.45">
      <c r="A32" s="243" t="s">
        <v>75</v>
      </c>
      <c r="B32" s="288"/>
      <c r="C32" s="289"/>
      <c r="D32" s="290"/>
      <c r="E32" s="291"/>
      <c r="F32" s="292"/>
      <c r="G32" s="293"/>
      <c r="H32" s="294"/>
      <c r="I32" s="295"/>
      <c r="J32" s="292"/>
      <c r="K32" s="120">
        <f>(K30+D32)-(F32+H32+J32)</f>
        <v>0</v>
      </c>
      <c r="L32" s="55"/>
    </row>
    <row r="33" spans="1:12" s="5" customFormat="1" ht="37.950000000000003" customHeight="1" x14ac:dyDescent="0.45">
      <c r="A33" s="253"/>
      <c r="B33" s="267"/>
      <c r="C33" s="267"/>
      <c r="D33" s="268"/>
      <c r="E33" s="286"/>
      <c r="F33" s="287"/>
      <c r="G33" s="256"/>
      <c r="H33" s="257"/>
      <c r="I33" s="256"/>
      <c r="J33" s="257"/>
      <c r="K33" s="126"/>
      <c r="L33" s="111"/>
    </row>
    <row r="34" spans="1:12" s="10" customFormat="1" ht="30.6" customHeight="1" x14ac:dyDescent="0.45">
      <c r="A34" s="243" t="s">
        <v>75</v>
      </c>
      <c r="B34" s="285"/>
      <c r="C34" s="261"/>
      <c r="D34" s="266"/>
      <c r="E34" s="263"/>
      <c r="F34" s="248"/>
      <c r="G34" s="274"/>
      <c r="H34" s="250"/>
      <c r="I34" s="265"/>
      <c r="J34" s="266"/>
      <c r="K34" s="101">
        <f>(K32+D34)-(F34+H34+J34)</f>
        <v>0</v>
      </c>
      <c r="L34" s="102"/>
    </row>
    <row r="35" spans="1:12" s="5" customFormat="1" ht="37.799999999999997" customHeight="1" x14ac:dyDescent="0.45">
      <c r="A35" s="253"/>
      <c r="B35" s="280"/>
      <c r="C35" s="280"/>
      <c r="D35" s="281"/>
      <c r="E35" s="286"/>
      <c r="F35" s="287"/>
      <c r="G35" s="256"/>
      <c r="H35" s="257"/>
      <c r="I35" s="269"/>
      <c r="J35" s="270"/>
      <c r="K35" s="110"/>
      <c r="L35" s="111"/>
    </row>
    <row r="36" spans="1:12" s="10" customFormat="1" ht="30.6" customHeight="1" x14ac:dyDescent="0.45">
      <c r="A36" s="243" t="s">
        <v>75</v>
      </c>
      <c r="B36" s="285"/>
      <c r="C36" s="261"/>
      <c r="D36" s="246"/>
      <c r="E36" s="247"/>
      <c r="F36" s="262"/>
      <c r="G36" s="274"/>
      <c r="H36" s="250"/>
      <c r="I36" s="265"/>
      <c r="J36" s="266"/>
      <c r="K36" s="120">
        <f>(K34+D36)-(F36+H36+J36)</f>
        <v>0</v>
      </c>
      <c r="L36" s="102"/>
    </row>
    <row r="37" spans="1:12" s="5" customFormat="1" ht="37.950000000000003" customHeight="1" x14ac:dyDescent="0.45">
      <c r="A37" s="253"/>
      <c r="B37" s="267"/>
      <c r="C37" s="267"/>
      <c r="D37" s="268"/>
      <c r="E37" s="256"/>
      <c r="F37" s="257"/>
      <c r="G37" s="286"/>
      <c r="H37" s="287"/>
      <c r="I37" s="269"/>
      <c r="J37" s="270"/>
      <c r="K37" s="126"/>
      <c r="L37" s="111"/>
    </row>
    <row r="38" spans="1:12" s="10" customFormat="1" ht="30.6" customHeight="1" x14ac:dyDescent="0.45">
      <c r="A38" s="243" t="s">
        <v>75</v>
      </c>
      <c r="B38" s="282"/>
      <c r="C38" s="261"/>
      <c r="D38" s="246"/>
      <c r="E38" s="247"/>
      <c r="F38" s="248"/>
      <c r="G38" s="249"/>
      <c r="H38" s="262"/>
      <c r="I38" s="275"/>
      <c r="J38" s="248"/>
      <c r="K38" s="101">
        <f>(K36+D38)-(F38+H38+J38)</f>
        <v>0</v>
      </c>
      <c r="L38" s="102"/>
    </row>
    <row r="39" spans="1:12" s="5" customFormat="1" ht="37.950000000000003" customHeight="1" x14ac:dyDescent="0.45">
      <c r="A39" s="253"/>
      <c r="B39" s="267"/>
      <c r="C39" s="267"/>
      <c r="D39" s="268"/>
      <c r="E39" s="286"/>
      <c r="F39" s="287"/>
      <c r="G39" s="256"/>
      <c r="H39" s="257"/>
      <c r="I39" s="256"/>
      <c r="J39" s="257"/>
      <c r="K39" s="110"/>
      <c r="L39" s="111"/>
    </row>
    <row r="40" spans="1:12" ht="30.6" customHeight="1" x14ac:dyDescent="0.45">
      <c r="A40" s="243" t="s">
        <v>75</v>
      </c>
      <c r="B40" s="288"/>
      <c r="C40" s="289"/>
      <c r="D40" s="290"/>
      <c r="E40" s="291"/>
      <c r="F40" s="292"/>
      <c r="G40" s="293"/>
      <c r="H40" s="294"/>
      <c r="I40" s="295"/>
      <c r="J40" s="292"/>
      <c r="K40" s="120">
        <f>(K38+D40)-(F40+H40+J40)</f>
        <v>0</v>
      </c>
      <c r="L40" s="55"/>
    </row>
    <row r="41" spans="1:12" s="5" customFormat="1" ht="37.950000000000003" customHeight="1" x14ac:dyDescent="0.45">
      <c r="A41" s="253"/>
      <c r="B41" s="267"/>
      <c r="C41" s="267"/>
      <c r="D41" s="268"/>
      <c r="E41" s="286"/>
      <c r="F41" s="287"/>
      <c r="G41" s="256"/>
      <c r="H41" s="257"/>
      <c r="I41" s="256"/>
      <c r="J41" s="257"/>
      <c r="K41" s="126"/>
      <c r="L41" s="111"/>
    </row>
    <row r="42" spans="1:12" ht="30.6" customHeight="1" x14ac:dyDescent="0.45">
      <c r="A42" s="243" t="s">
        <v>75</v>
      </c>
      <c r="B42" s="288"/>
      <c r="C42" s="289"/>
      <c r="D42" s="290"/>
      <c r="E42" s="291"/>
      <c r="F42" s="292"/>
      <c r="G42" s="293"/>
      <c r="H42" s="294"/>
      <c r="I42" s="295"/>
      <c r="J42" s="292"/>
      <c r="K42" s="101">
        <f>(K40+D42)-(F42+H42+J42)</f>
        <v>0</v>
      </c>
      <c r="L42" s="55"/>
    </row>
    <row r="43" spans="1:12" s="5" customFormat="1" ht="37.950000000000003" customHeight="1" x14ac:dyDescent="0.45">
      <c r="A43" s="253"/>
      <c r="B43" s="267"/>
      <c r="C43" s="267"/>
      <c r="D43" s="268"/>
      <c r="E43" s="286"/>
      <c r="F43" s="287"/>
      <c r="G43" s="256"/>
      <c r="H43" s="257"/>
      <c r="I43" s="256"/>
      <c r="J43" s="257"/>
      <c r="K43" s="110"/>
      <c r="L43" s="111"/>
    </row>
    <row r="44" spans="1:12" ht="30.6" customHeight="1" x14ac:dyDescent="0.45">
      <c r="A44" s="243" t="s">
        <v>75</v>
      </c>
      <c r="B44" s="288"/>
      <c r="C44" s="289"/>
      <c r="D44" s="290"/>
      <c r="E44" s="291"/>
      <c r="F44" s="292"/>
      <c r="G44" s="293"/>
      <c r="H44" s="294"/>
      <c r="I44" s="295"/>
      <c r="J44" s="292"/>
      <c r="K44" s="120">
        <f>(K42+D44)-(F44+H44+J44)</f>
        <v>0</v>
      </c>
      <c r="L44" s="55"/>
    </row>
    <row r="45" spans="1:12" s="5" customFormat="1" ht="37.950000000000003" customHeight="1" thickBot="1" x14ac:dyDescent="0.5">
      <c r="A45" s="253"/>
      <c r="B45" s="267"/>
      <c r="C45" s="267"/>
      <c r="D45" s="268"/>
      <c r="E45" s="286"/>
      <c r="F45" s="287"/>
      <c r="G45" s="256"/>
      <c r="H45" s="257"/>
      <c r="I45" s="256"/>
      <c r="J45" s="257"/>
      <c r="K45" s="126"/>
      <c r="L45" s="111"/>
    </row>
    <row r="46" spans="1:12" ht="34.950000000000003" customHeight="1" thickBot="1" x14ac:dyDescent="0.5">
      <c r="A46" s="153" t="s">
        <v>4</v>
      </c>
      <c r="B46" s="19" t="s">
        <v>45</v>
      </c>
      <c r="C46" s="20"/>
      <c r="D46" s="154">
        <f>SUM(D6:D45)</f>
        <v>0</v>
      </c>
      <c r="E46" s="155"/>
      <c r="F46" s="156">
        <f>SUM(F6:F45)</f>
        <v>0</v>
      </c>
      <c r="G46" s="157"/>
      <c r="H46" s="158">
        <f>SUM(H6:H45)</f>
        <v>0</v>
      </c>
      <c r="I46" s="159"/>
      <c r="J46" s="158">
        <f>SUM(J6:J45)</f>
        <v>0</v>
      </c>
      <c r="K46" s="7">
        <f>(K4+D46)-(F46+H46+J46)</f>
        <v>0</v>
      </c>
      <c r="L46" s="8" t="s">
        <v>46</v>
      </c>
    </row>
    <row r="47" spans="1:12" ht="34.950000000000003" customHeight="1" x14ac:dyDescent="0.45">
      <c r="A47" s="160"/>
      <c r="B47" s="55"/>
      <c r="C47" s="55"/>
      <c r="D47" s="174"/>
      <c r="E47" s="6" t="s">
        <v>33</v>
      </c>
      <c r="F47" s="161">
        <f>SUM(F46:J46)</f>
        <v>0</v>
      </c>
      <c r="G47" s="161"/>
      <c r="H47" s="161"/>
      <c r="I47" s="161"/>
      <c r="J47" s="161"/>
      <c r="K47" s="55"/>
      <c r="L47" s="55"/>
    </row>
    <row r="48" spans="1:12" ht="34.950000000000003" customHeight="1" x14ac:dyDescent="0.45">
      <c r="A48" s="160"/>
      <c r="B48" s="55"/>
      <c r="C48" s="55"/>
      <c r="D48" s="174"/>
      <c r="E48" s="162"/>
      <c r="F48" s="174"/>
      <c r="G48" s="55"/>
      <c r="H48" s="174"/>
      <c r="I48" s="55"/>
      <c r="J48" s="174"/>
      <c r="K48" s="55"/>
      <c r="L48" s="55"/>
    </row>
    <row r="49" spans="1:12" ht="34.950000000000003" customHeight="1" x14ac:dyDescent="0.45">
      <c r="A49" s="160"/>
      <c r="B49" s="55"/>
      <c r="C49" s="55"/>
      <c r="D49" s="174"/>
      <c r="E49" s="162"/>
      <c r="F49" s="174"/>
      <c r="G49" s="55"/>
      <c r="H49" s="174"/>
      <c r="I49" s="55"/>
      <c r="J49" s="174"/>
      <c r="K49" s="55"/>
      <c r="L49" s="55"/>
    </row>
    <row r="50" spans="1:12" ht="34.950000000000003" customHeight="1" x14ac:dyDescent="0.45">
      <c r="A50" s="160"/>
      <c r="B50" s="55" t="s">
        <v>70</v>
      </c>
      <c r="C50" s="55" t="s">
        <v>71</v>
      </c>
      <c r="D50" s="174"/>
      <c r="E50" s="162"/>
      <c r="F50" s="174"/>
      <c r="G50" s="55"/>
      <c r="H50" s="174"/>
      <c r="I50" s="55"/>
      <c r="J50" s="174"/>
      <c r="K50" s="55"/>
      <c r="L50" s="55"/>
    </row>
  </sheetData>
  <sheetProtection sheet="1" objects="1" scenarios="1"/>
  <mergeCells count="108">
    <mergeCell ref="A3:A5"/>
    <mergeCell ref="B3:D4"/>
    <mergeCell ref="E3:J3"/>
    <mergeCell ref="E4:F4"/>
    <mergeCell ref="G4:H4"/>
    <mergeCell ref="I4:J4"/>
    <mergeCell ref="A6:A7"/>
    <mergeCell ref="B7:D7"/>
    <mergeCell ref="E7:F7"/>
    <mergeCell ref="G7:H7"/>
    <mergeCell ref="I7:J7"/>
    <mergeCell ref="A8:A9"/>
    <mergeCell ref="B9:D9"/>
    <mergeCell ref="E9:F9"/>
    <mergeCell ref="G9:H9"/>
    <mergeCell ref="I9:J9"/>
    <mergeCell ref="A10:A11"/>
    <mergeCell ref="B11:D11"/>
    <mergeCell ref="E11:F11"/>
    <mergeCell ref="G11:H11"/>
    <mergeCell ref="I11:J11"/>
    <mergeCell ref="A12:A13"/>
    <mergeCell ref="B13:D13"/>
    <mergeCell ref="E13:F13"/>
    <mergeCell ref="G13:H13"/>
    <mergeCell ref="I13:J13"/>
    <mergeCell ref="A14:A15"/>
    <mergeCell ref="B15:D15"/>
    <mergeCell ref="E15:F15"/>
    <mergeCell ref="G15:H15"/>
    <mergeCell ref="I15:J15"/>
    <mergeCell ref="A16:A17"/>
    <mergeCell ref="B17:D17"/>
    <mergeCell ref="E17:F17"/>
    <mergeCell ref="G17:H17"/>
    <mergeCell ref="I17:J17"/>
    <mergeCell ref="A18:A19"/>
    <mergeCell ref="B19:D19"/>
    <mergeCell ref="E19:F19"/>
    <mergeCell ref="G19:H19"/>
    <mergeCell ref="I19:J19"/>
    <mergeCell ref="A20:A21"/>
    <mergeCell ref="B21:D21"/>
    <mergeCell ref="E21:F21"/>
    <mergeCell ref="G21:H21"/>
    <mergeCell ref="I21:J21"/>
    <mergeCell ref="A22:A23"/>
    <mergeCell ref="B23:D23"/>
    <mergeCell ref="E23:F23"/>
    <mergeCell ref="G23:H23"/>
    <mergeCell ref="I23:J23"/>
    <mergeCell ref="A24:A25"/>
    <mergeCell ref="B25:D25"/>
    <mergeCell ref="E25:F25"/>
    <mergeCell ref="A42:A43"/>
    <mergeCell ref="B43:D43"/>
    <mergeCell ref="E43:F43"/>
    <mergeCell ref="G43:H43"/>
    <mergeCell ref="I43:J43"/>
    <mergeCell ref="A38:A39"/>
    <mergeCell ref="B39:D39"/>
    <mergeCell ref="E39:F39"/>
    <mergeCell ref="G39:H39"/>
    <mergeCell ref="I39:J39"/>
    <mergeCell ref="A40:A41"/>
    <mergeCell ref="B41:D41"/>
    <mergeCell ref="E41:F41"/>
    <mergeCell ref="G41:H41"/>
    <mergeCell ref="I41:J41"/>
    <mergeCell ref="A34:A35"/>
    <mergeCell ref="G25:H25"/>
    <mergeCell ref="I25:J25"/>
    <mergeCell ref="A26:A27"/>
    <mergeCell ref="B27:D27"/>
    <mergeCell ref="E27:F27"/>
    <mergeCell ref="G27:H27"/>
    <mergeCell ref="I27:J27"/>
    <mergeCell ref="B46:C46"/>
    <mergeCell ref="F47:J47"/>
    <mergeCell ref="A44:A45"/>
    <mergeCell ref="B45:D45"/>
    <mergeCell ref="E45:F45"/>
    <mergeCell ref="G45:H45"/>
    <mergeCell ref="I45:J45"/>
    <mergeCell ref="B35:D35"/>
    <mergeCell ref="E35:F35"/>
    <mergeCell ref="G35:H35"/>
    <mergeCell ref="I35:J35"/>
    <mergeCell ref="A36:A37"/>
    <mergeCell ref="B37:D37"/>
    <mergeCell ref="E37:F37"/>
    <mergeCell ref="G37:H37"/>
    <mergeCell ref="I37:J37"/>
    <mergeCell ref="A32:A33"/>
    <mergeCell ref="B33:D33"/>
    <mergeCell ref="E33:F33"/>
    <mergeCell ref="G33:H33"/>
    <mergeCell ref="I33:J33"/>
    <mergeCell ref="A28:A29"/>
    <mergeCell ref="B29:D29"/>
    <mergeCell ref="E29:F29"/>
    <mergeCell ref="G29:H29"/>
    <mergeCell ref="I29:J29"/>
    <mergeCell ref="A30:A31"/>
    <mergeCell ref="B31:D31"/>
    <mergeCell ref="E31:F31"/>
    <mergeCell ref="G31:H31"/>
    <mergeCell ref="I31:J31"/>
  </mergeCells>
  <phoneticPr fontId="2"/>
  <pageMargins left="0.7" right="0.7" top="0.75" bottom="0.75" header="0.3" footer="0.3"/>
  <pageSetup paperSize="8" scale="41"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4"/>
  <sheetViews>
    <sheetView view="pageBreakPreview" zoomScale="60" zoomScaleNormal="100" workbookViewId="0">
      <selection activeCell="G19" sqref="G19:K19"/>
    </sheetView>
  </sheetViews>
  <sheetFormatPr defaultColWidth="8.69921875" defaultRowHeight="13.2" x14ac:dyDescent="0.45"/>
  <cols>
    <col min="1" max="1" width="3.59765625" style="11" customWidth="1"/>
    <col min="2" max="2" width="19.5" style="11" bestFit="1" customWidth="1"/>
    <col min="3" max="3" width="14.59765625" style="11" bestFit="1" customWidth="1"/>
    <col min="4" max="5" width="19.19921875" style="11" bestFit="1" customWidth="1"/>
    <col min="6" max="6" width="8.69921875" style="11"/>
    <col min="7" max="7" width="24.3984375" style="11" customWidth="1"/>
    <col min="8" max="8" width="12.296875" style="11" customWidth="1"/>
    <col min="9" max="10" width="13.19921875" style="11" bestFit="1" customWidth="1"/>
    <col min="11" max="11" width="15.3984375" style="11" bestFit="1" customWidth="1"/>
    <col min="12" max="16384" width="8.69921875" style="11"/>
  </cols>
  <sheetData>
    <row r="1" spans="1:11" ht="16.2" x14ac:dyDescent="0.45">
      <c r="A1" s="209"/>
      <c r="B1" s="210" t="s">
        <v>47</v>
      </c>
      <c r="C1" s="210"/>
      <c r="D1" s="210"/>
      <c r="E1" s="210"/>
      <c r="F1" s="210"/>
      <c r="G1" s="209"/>
      <c r="H1" s="209"/>
      <c r="I1" s="209"/>
      <c r="J1" s="209"/>
      <c r="K1" s="209"/>
    </row>
    <row r="2" spans="1:11" ht="13.8" thickBot="1" x14ac:dyDescent="0.5">
      <c r="A2" s="209"/>
      <c r="B2" s="209"/>
      <c r="C2" s="209"/>
      <c r="D2" s="209"/>
      <c r="E2" s="209"/>
      <c r="F2" s="209"/>
      <c r="G2" s="209"/>
      <c r="H2" s="209"/>
      <c r="I2" s="209"/>
      <c r="J2" s="209"/>
      <c r="K2" s="209"/>
    </row>
    <row r="3" spans="1:11" ht="13.8" thickBot="1" x14ac:dyDescent="0.5">
      <c r="A3" s="209"/>
      <c r="B3" s="211"/>
      <c r="C3" s="212" t="s">
        <v>72</v>
      </c>
      <c r="D3" s="212" t="s">
        <v>55</v>
      </c>
      <c r="E3" s="213" t="s">
        <v>56</v>
      </c>
      <c r="F3" s="209"/>
      <c r="G3" s="214" t="s">
        <v>48</v>
      </c>
      <c r="H3" s="215">
        <f>D13</f>
        <v>0</v>
      </c>
      <c r="I3" s="209"/>
      <c r="J3" s="209"/>
      <c r="K3" s="209"/>
    </row>
    <row r="4" spans="1:11" ht="13.8" thickBot="1" x14ac:dyDescent="0.5">
      <c r="A4" s="209"/>
      <c r="B4" s="216" t="s">
        <v>25</v>
      </c>
      <c r="C4" s="178">
        <v>0</v>
      </c>
      <c r="D4" s="178">
        <v>0</v>
      </c>
      <c r="E4" s="179">
        <v>0</v>
      </c>
      <c r="F4" s="209"/>
      <c r="G4" s="209"/>
      <c r="H4" s="209"/>
      <c r="I4" s="209"/>
      <c r="J4" s="209"/>
      <c r="K4" s="209"/>
    </row>
    <row r="5" spans="1:11" ht="18.75" customHeight="1" x14ac:dyDescent="0.45">
      <c r="A5" s="209"/>
      <c r="B5" s="217" t="s">
        <v>57</v>
      </c>
      <c r="C5" s="180">
        <v>0</v>
      </c>
      <c r="D5" s="180">
        <v>0</v>
      </c>
      <c r="E5" s="181">
        <v>0</v>
      </c>
      <c r="F5" s="209"/>
      <c r="G5" s="218" t="s">
        <v>74</v>
      </c>
      <c r="H5" s="219"/>
      <c r="I5" s="219"/>
      <c r="J5" s="219"/>
      <c r="K5" s="220"/>
    </row>
    <row r="6" spans="1:11" x14ac:dyDescent="0.45">
      <c r="A6" s="209"/>
      <c r="B6" s="217" t="s">
        <v>58</v>
      </c>
      <c r="C6" s="180">
        <v>0</v>
      </c>
      <c r="D6" s="180">
        <v>0</v>
      </c>
      <c r="E6" s="181">
        <v>0</v>
      </c>
      <c r="F6" s="209"/>
      <c r="G6" s="221" t="s">
        <v>49</v>
      </c>
      <c r="H6" s="222" t="s">
        <v>59</v>
      </c>
      <c r="I6" s="222" t="s">
        <v>60</v>
      </c>
      <c r="J6" s="222" t="s">
        <v>61</v>
      </c>
      <c r="K6" s="223" t="s">
        <v>50</v>
      </c>
    </row>
    <row r="7" spans="1:11" x14ac:dyDescent="0.45">
      <c r="A7" s="209"/>
      <c r="B7" s="217"/>
      <c r="C7" s="182"/>
      <c r="D7" s="180"/>
      <c r="E7" s="181"/>
      <c r="F7" s="209"/>
      <c r="G7" s="183"/>
      <c r="H7" s="184"/>
      <c r="I7" s="184"/>
      <c r="J7" s="185"/>
      <c r="K7" s="186"/>
    </row>
    <row r="8" spans="1:11" x14ac:dyDescent="0.45">
      <c r="A8" s="209"/>
      <c r="B8" s="217"/>
      <c r="C8" s="182"/>
      <c r="D8" s="180"/>
      <c r="E8" s="181"/>
      <c r="F8" s="209"/>
      <c r="G8" s="187"/>
      <c r="H8" s="188"/>
      <c r="I8" s="188"/>
      <c r="J8" s="182"/>
      <c r="K8" s="189"/>
    </row>
    <row r="9" spans="1:11" x14ac:dyDescent="0.45">
      <c r="A9" s="209"/>
      <c r="B9" s="217"/>
      <c r="C9" s="182"/>
      <c r="D9" s="180"/>
      <c r="E9" s="181"/>
      <c r="F9" s="209"/>
      <c r="G9" s="187"/>
      <c r="H9" s="188"/>
      <c r="I9" s="188"/>
      <c r="J9" s="182"/>
      <c r="K9" s="189"/>
    </row>
    <row r="10" spans="1:11" x14ac:dyDescent="0.45">
      <c r="A10" s="209"/>
      <c r="B10" s="217"/>
      <c r="C10" s="182"/>
      <c r="D10" s="180"/>
      <c r="E10" s="181"/>
      <c r="F10" s="209"/>
      <c r="G10" s="187"/>
      <c r="H10" s="188"/>
      <c r="I10" s="188"/>
      <c r="J10" s="182"/>
      <c r="K10" s="189"/>
    </row>
    <row r="11" spans="1:11" x14ac:dyDescent="0.45">
      <c r="A11" s="209"/>
      <c r="B11" s="217"/>
      <c r="C11" s="182"/>
      <c r="D11" s="180"/>
      <c r="E11" s="181"/>
      <c r="F11" s="209"/>
      <c r="G11" s="187"/>
      <c r="H11" s="188"/>
      <c r="I11" s="188"/>
      <c r="J11" s="182"/>
      <c r="K11" s="189"/>
    </row>
    <row r="12" spans="1:11" ht="13.8" thickBot="1" x14ac:dyDescent="0.5">
      <c r="A12" s="209"/>
      <c r="B12" s="224"/>
      <c r="C12" s="190"/>
      <c r="D12" s="191"/>
      <c r="E12" s="192"/>
      <c r="F12" s="209"/>
      <c r="G12" s="187"/>
      <c r="H12" s="188"/>
      <c r="I12" s="188"/>
      <c r="J12" s="182"/>
      <c r="K12" s="189"/>
    </row>
    <row r="13" spans="1:11" ht="14.4" thickTop="1" thickBot="1" x14ac:dyDescent="0.5">
      <c r="A13" s="209"/>
      <c r="B13" s="225" t="s">
        <v>73</v>
      </c>
      <c r="C13" s="226">
        <f>(C4+C5)-C6</f>
        <v>0</v>
      </c>
      <c r="D13" s="227">
        <f>(D4+D5)-D6</f>
        <v>0</v>
      </c>
      <c r="E13" s="228">
        <f>(E4+E5)-E6</f>
        <v>0</v>
      </c>
      <c r="F13" s="209"/>
      <c r="G13" s="187"/>
      <c r="H13" s="188"/>
      <c r="I13" s="188"/>
      <c r="J13" s="182"/>
      <c r="K13" s="189"/>
    </row>
    <row r="14" spans="1:11" ht="13.8" thickBot="1" x14ac:dyDescent="0.5">
      <c r="A14" s="209"/>
      <c r="B14" s="209"/>
      <c r="C14" s="209"/>
      <c r="D14" s="209"/>
      <c r="E14" s="209"/>
      <c r="F14" s="209"/>
      <c r="G14" s="193"/>
      <c r="H14" s="194"/>
      <c r="I14" s="194"/>
      <c r="J14" s="195"/>
      <c r="K14" s="196"/>
    </row>
    <row r="15" spans="1:11" ht="14.4" thickTop="1" thickBot="1" x14ac:dyDescent="0.5">
      <c r="A15" s="209"/>
      <c r="B15" s="209"/>
      <c r="C15" s="209"/>
      <c r="D15" s="209"/>
      <c r="E15" s="209"/>
      <c r="F15" s="209"/>
      <c r="G15" s="229" t="s">
        <v>4</v>
      </c>
      <c r="H15" s="230"/>
      <c r="I15" s="230"/>
      <c r="J15" s="231"/>
      <c r="K15" s="232">
        <f>SUM(K7:K14)</f>
        <v>0</v>
      </c>
    </row>
    <row r="16" spans="1:11" ht="13.8" thickBot="1" x14ac:dyDescent="0.5">
      <c r="A16" s="209"/>
      <c r="B16" s="209"/>
      <c r="C16" s="209"/>
      <c r="D16" s="209"/>
      <c r="E16" s="209"/>
      <c r="F16" s="209"/>
      <c r="G16" s="209"/>
      <c r="H16" s="209"/>
      <c r="I16" s="209"/>
      <c r="J16" s="209"/>
      <c r="K16" s="209"/>
    </row>
    <row r="17" spans="1:11" ht="27.75" customHeight="1" thickBot="1" x14ac:dyDescent="0.5">
      <c r="A17" s="209"/>
      <c r="B17" s="233" t="s">
        <v>79</v>
      </c>
      <c r="C17" s="234"/>
      <c r="D17" s="234"/>
      <c r="E17" s="235"/>
      <c r="F17" s="209"/>
      <c r="G17" s="236" t="s">
        <v>52</v>
      </c>
      <c r="H17" s="237"/>
      <c r="I17" s="237"/>
      <c r="J17" s="237"/>
      <c r="K17" s="238">
        <f>H3-+K15</f>
        <v>0</v>
      </c>
    </row>
    <row r="18" spans="1:11" ht="13.8" thickBot="1" x14ac:dyDescent="0.5">
      <c r="A18" s="209"/>
      <c r="B18" s="197"/>
      <c r="C18" s="198"/>
      <c r="D18" s="198"/>
      <c r="E18" s="199"/>
      <c r="F18" s="209"/>
      <c r="G18" s="209"/>
      <c r="H18" s="209"/>
      <c r="I18" s="209"/>
      <c r="J18" s="209"/>
      <c r="K18" s="209"/>
    </row>
    <row r="19" spans="1:11" ht="32.25" customHeight="1" x14ac:dyDescent="0.45">
      <c r="A19" s="209"/>
      <c r="B19" s="200"/>
      <c r="C19" s="201"/>
      <c r="D19" s="201"/>
      <c r="E19" s="202"/>
      <c r="F19" s="209"/>
      <c r="G19" s="239" t="s">
        <v>51</v>
      </c>
      <c r="H19" s="240"/>
      <c r="I19" s="240"/>
      <c r="J19" s="240"/>
      <c r="K19" s="241"/>
    </row>
    <row r="20" spans="1:11" ht="150" customHeight="1" thickBot="1" x14ac:dyDescent="0.5">
      <c r="A20" s="209"/>
      <c r="B20" s="203"/>
      <c r="C20" s="204"/>
      <c r="D20" s="204"/>
      <c r="E20" s="205"/>
      <c r="F20" s="209"/>
      <c r="G20" s="206"/>
      <c r="H20" s="207"/>
      <c r="I20" s="207"/>
      <c r="J20" s="207"/>
      <c r="K20" s="208"/>
    </row>
    <row r="21" spans="1:11" x14ac:dyDescent="0.45">
      <c r="A21" s="209"/>
      <c r="B21" s="209"/>
      <c r="C21" s="209"/>
      <c r="D21" s="209"/>
      <c r="E21" s="209"/>
      <c r="F21" s="209"/>
      <c r="G21" s="209"/>
      <c r="H21" s="209"/>
      <c r="I21" s="209"/>
      <c r="J21" s="209"/>
      <c r="K21" s="209"/>
    </row>
    <row r="22" spans="1:11" x14ac:dyDescent="0.45">
      <c r="A22" s="209"/>
      <c r="B22" s="209"/>
      <c r="C22" s="209"/>
      <c r="D22" s="209"/>
      <c r="E22" s="209"/>
      <c r="F22" s="209"/>
      <c r="G22" s="209"/>
      <c r="H22" s="209"/>
      <c r="I22" s="209"/>
      <c r="J22" s="209"/>
      <c r="K22" s="209"/>
    </row>
    <row r="23" spans="1:11" ht="14.4" x14ac:dyDescent="0.45">
      <c r="A23" s="209"/>
      <c r="B23" s="242" t="s">
        <v>70</v>
      </c>
      <c r="C23" s="242" t="s">
        <v>71</v>
      </c>
      <c r="D23" s="209"/>
      <c r="E23" s="209"/>
      <c r="F23" s="209"/>
      <c r="G23" s="209"/>
      <c r="H23" s="209"/>
      <c r="I23" s="209"/>
      <c r="J23" s="209"/>
      <c r="K23" s="209"/>
    </row>
    <row r="24" spans="1:11" x14ac:dyDescent="0.45">
      <c r="A24" s="209"/>
      <c r="B24" s="209"/>
      <c r="C24" s="209"/>
      <c r="D24" s="209"/>
      <c r="E24" s="209"/>
      <c r="F24" s="209"/>
      <c r="G24" s="209"/>
      <c r="H24" s="209"/>
      <c r="I24" s="209"/>
      <c r="J24" s="209"/>
      <c r="K24" s="209"/>
    </row>
  </sheetData>
  <sheetProtection sheet="1" objects="1" scenarios="1" insertColumns="0"/>
  <mergeCells count="7">
    <mergeCell ref="B1:F1"/>
    <mergeCell ref="G5:K5"/>
    <mergeCell ref="G17:J17"/>
    <mergeCell ref="G19:K19"/>
    <mergeCell ref="G20:K20"/>
    <mergeCell ref="B17:E17"/>
    <mergeCell ref="B18:E20"/>
  </mergeCells>
  <phoneticPr fontId="2"/>
  <pageMargins left="0.7" right="0.7" top="0.75" bottom="0.75" header="0.3" footer="0.3"/>
  <pageSetup paperSize="9" scale="74"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L38"/>
  <sheetViews>
    <sheetView view="pageBreakPreview" zoomScale="60" zoomScaleNormal="55" workbookViewId="0">
      <selection activeCell="E3" sqref="E3:J3"/>
    </sheetView>
  </sheetViews>
  <sheetFormatPr defaultColWidth="8.69921875" defaultRowHeight="34.950000000000003" customHeight="1" x14ac:dyDescent="0.45"/>
  <cols>
    <col min="1" max="1" width="16" style="9" customWidth="1"/>
    <col min="2" max="2" width="19.5" style="1" bestFit="1" customWidth="1"/>
    <col min="3" max="3" width="22.5" style="1" bestFit="1" customWidth="1"/>
    <col min="4" max="4" width="11.19921875" style="1" customWidth="1"/>
    <col min="5" max="5" width="36.69921875" style="2" customWidth="1"/>
    <col min="6" max="6" width="9.3984375" style="1" bestFit="1" customWidth="1"/>
    <col min="7" max="7" width="44.796875" style="1" bestFit="1" customWidth="1"/>
    <col min="8" max="8" width="9.69921875" style="1" bestFit="1" customWidth="1"/>
    <col min="9" max="9" width="40" style="1" customWidth="1"/>
    <col min="10" max="10" width="9.69921875" style="1" bestFit="1" customWidth="1"/>
    <col min="11" max="11" width="15" style="1" bestFit="1" customWidth="1"/>
    <col min="12" max="12" width="14.3984375" style="1" bestFit="1" customWidth="1"/>
    <col min="13" max="16384" width="8.69921875" style="1"/>
  </cols>
  <sheetData>
    <row r="1" spans="1:12" ht="34.950000000000003" customHeight="1" x14ac:dyDescent="0.45">
      <c r="A1" s="160"/>
      <c r="B1" s="55"/>
      <c r="C1" s="55"/>
      <c r="D1" s="55"/>
      <c r="E1" s="162"/>
      <c r="F1" s="55"/>
      <c r="G1" s="55"/>
      <c r="H1" s="55"/>
      <c r="I1" s="55"/>
      <c r="J1" s="55"/>
      <c r="K1" s="55"/>
      <c r="L1" s="55"/>
    </row>
    <row r="2" spans="1:12" ht="34.950000000000003" customHeight="1" thickBot="1" x14ac:dyDescent="0.5">
      <c r="A2" s="173" t="s">
        <v>77</v>
      </c>
      <c r="B2" s="55"/>
      <c r="C2" s="55"/>
      <c r="D2" s="55"/>
      <c r="E2" s="162"/>
      <c r="F2" s="55"/>
      <c r="G2" s="55"/>
      <c r="H2" s="55"/>
      <c r="I2" s="55"/>
      <c r="J2" s="55"/>
      <c r="K2" s="55"/>
      <c r="L2" s="55"/>
    </row>
    <row r="3" spans="1:12" ht="34.950000000000003" customHeight="1" x14ac:dyDescent="0.45">
      <c r="A3" s="170" t="s">
        <v>78</v>
      </c>
      <c r="B3" s="21" t="s">
        <v>1</v>
      </c>
      <c r="C3" s="22"/>
      <c r="D3" s="23"/>
      <c r="E3" s="27" t="s">
        <v>2</v>
      </c>
      <c r="F3" s="28"/>
      <c r="G3" s="28"/>
      <c r="H3" s="28"/>
      <c r="I3" s="28"/>
      <c r="J3" s="29"/>
      <c r="K3" s="3" t="s">
        <v>25</v>
      </c>
      <c r="L3" s="55"/>
    </row>
    <row r="4" spans="1:12" ht="34.950000000000003" customHeight="1" thickBot="1" x14ac:dyDescent="0.5">
      <c r="A4" s="171"/>
      <c r="B4" s="24"/>
      <c r="C4" s="25"/>
      <c r="D4" s="26"/>
      <c r="E4" s="30" t="s">
        <v>29</v>
      </c>
      <c r="F4" s="30"/>
      <c r="G4" s="30" t="s">
        <v>3</v>
      </c>
      <c r="H4" s="30"/>
      <c r="I4" s="27" t="s">
        <v>27</v>
      </c>
      <c r="J4" s="29"/>
      <c r="K4" s="4">
        <v>1250</v>
      </c>
    </row>
    <row r="5" spans="1:12" ht="34.950000000000003" customHeight="1" x14ac:dyDescent="0.45">
      <c r="A5" s="172"/>
      <c r="B5" s="163" t="s">
        <v>22</v>
      </c>
      <c r="C5" s="163" t="s">
        <v>0</v>
      </c>
      <c r="D5" s="164" t="s">
        <v>30</v>
      </c>
      <c r="E5" s="165" t="s">
        <v>32</v>
      </c>
      <c r="F5" s="166" t="s">
        <v>31</v>
      </c>
      <c r="G5" s="167" t="s">
        <v>32</v>
      </c>
      <c r="H5" s="168" t="s">
        <v>31</v>
      </c>
      <c r="I5" s="165" t="s">
        <v>32</v>
      </c>
      <c r="J5" s="166" t="s">
        <v>31</v>
      </c>
      <c r="K5" s="169" t="s">
        <v>34</v>
      </c>
      <c r="L5" s="55"/>
    </row>
    <row r="6" spans="1:12" s="10" customFormat="1" ht="30.6" customHeight="1" x14ac:dyDescent="0.45">
      <c r="A6" s="91" t="s">
        <v>7</v>
      </c>
      <c r="B6" s="92" t="s">
        <v>5</v>
      </c>
      <c r="C6" s="93" t="s">
        <v>13</v>
      </c>
      <c r="D6" s="94">
        <v>500</v>
      </c>
      <c r="E6" s="95"/>
      <c r="F6" s="96"/>
      <c r="G6" s="97"/>
      <c r="H6" s="98"/>
      <c r="I6" s="99"/>
      <c r="J6" s="100"/>
      <c r="K6" s="101">
        <f>(K4+D6)-(F6+H6+J6)</f>
        <v>1750</v>
      </c>
      <c r="L6" s="102"/>
    </row>
    <row r="7" spans="1:12" s="5" customFormat="1" ht="37.950000000000003" customHeight="1" x14ac:dyDescent="0.45">
      <c r="A7" s="103"/>
      <c r="B7" s="104" t="s">
        <v>35</v>
      </c>
      <c r="C7" s="104"/>
      <c r="D7" s="105"/>
      <c r="E7" s="106"/>
      <c r="F7" s="107"/>
      <c r="G7" s="106"/>
      <c r="H7" s="107"/>
      <c r="I7" s="108"/>
      <c r="J7" s="109"/>
      <c r="K7" s="110"/>
      <c r="L7" s="111"/>
    </row>
    <row r="8" spans="1:12" s="10" customFormat="1" ht="30.6" customHeight="1" x14ac:dyDescent="0.45">
      <c r="A8" s="112" t="s">
        <v>6</v>
      </c>
      <c r="B8" s="113"/>
      <c r="C8" s="114"/>
      <c r="D8" s="115"/>
      <c r="E8" s="116" t="s">
        <v>8</v>
      </c>
      <c r="F8" s="117">
        <v>50</v>
      </c>
      <c r="G8" s="118"/>
      <c r="H8" s="119"/>
      <c r="I8" s="118"/>
      <c r="J8" s="119"/>
      <c r="K8" s="120">
        <f>(K6+D8)-(F8+H8+J8)</f>
        <v>1700</v>
      </c>
      <c r="L8" s="102"/>
    </row>
    <row r="9" spans="1:12" s="5" customFormat="1" ht="37.950000000000003" customHeight="1" x14ac:dyDescent="0.45">
      <c r="A9" s="121"/>
      <c r="B9" s="122"/>
      <c r="C9" s="122"/>
      <c r="D9" s="123"/>
      <c r="E9" s="106" t="s">
        <v>36</v>
      </c>
      <c r="F9" s="107"/>
      <c r="G9" s="124"/>
      <c r="H9" s="125"/>
      <c r="I9" s="124"/>
      <c r="J9" s="125"/>
      <c r="K9" s="126"/>
      <c r="L9" s="111"/>
    </row>
    <row r="10" spans="1:12" s="10" customFormat="1" ht="30.6" customHeight="1" x14ac:dyDescent="0.45">
      <c r="A10" s="103" t="s">
        <v>9</v>
      </c>
      <c r="B10" s="127"/>
      <c r="C10" s="97"/>
      <c r="D10" s="94"/>
      <c r="E10" s="128" t="s">
        <v>12</v>
      </c>
      <c r="F10" s="129">
        <v>400</v>
      </c>
      <c r="G10" s="130"/>
      <c r="H10" s="98"/>
      <c r="I10" s="131"/>
      <c r="J10" s="96"/>
      <c r="K10" s="101">
        <f>(K8+D10)-(F10+H10+J10)</f>
        <v>1300</v>
      </c>
      <c r="L10" s="102"/>
    </row>
    <row r="11" spans="1:12" s="5" customFormat="1" ht="37.950000000000003" customHeight="1" x14ac:dyDescent="0.45">
      <c r="A11" s="121"/>
      <c r="B11" s="122"/>
      <c r="C11" s="122"/>
      <c r="D11" s="123"/>
      <c r="E11" s="132" t="s">
        <v>37</v>
      </c>
      <c r="F11" s="133"/>
      <c r="G11" s="106"/>
      <c r="H11" s="107"/>
      <c r="I11" s="106"/>
      <c r="J11" s="107"/>
      <c r="K11" s="126"/>
      <c r="L11" s="111"/>
    </row>
    <row r="12" spans="1:12" s="10" customFormat="1" ht="30.6" customHeight="1" x14ac:dyDescent="0.45">
      <c r="A12" s="103" t="s">
        <v>11</v>
      </c>
      <c r="B12" s="134" t="s">
        <v>5</v>
      </c>
      <c r="C12" s="135" t="s">
        <v>10</v>
      </c>
      <c r="D12" s="119">
        <v>200</v>
      </c>
      <c r="E12" s="95"/>
      <c r="F12" s="119"/>
      <c r="G12" s="97"/>
      <c r="H12" s="98"/>
      <c r="I12" s="118"/>
      <c r="J12" s="119"/>
      <c r="K12" s="101">
        <f>(K10+D12)-(F12+H12+J12)</f>
        <v>1500</v>
      </c>
      <c r="L12" s="102"/>
    </row>
    <row r="13" spans="1:12" s="5" customFormat="1" ht="37.950000000000003" customHeight="1" x14ac:dyDescent="0.45">
      <c r="A13" s="121"/>
      <c r="B13" s="136" t="s">
        <v>38</v>
      </c>
      <c r="C13" s="136"/>
      <c r="D13" s="137"/>
      <c r="E13" s="124"/>
      <c r="F13" s="125"/>
      <c r="G13" s="106"/>
      <c r="H13" s="107"/>
      <c r="I13" s="124"/>
      <c r="J13" s="125"/>
      <c r="K13" s="126"/>
      <c r="L13" s="111"/>
    </row>
    <row r="14" spans="1:12" s="10" customFormat="1" ht="30.6" customHeight="1" x14ac:dyDescent="0.45">
      <c r="A14" s="103" t="s">
        <v>21</v>
      </c>
      <c r="B14" s="138"/>
      <c r="C14" s="114"/>
      <c r="D14" s="94"/>
      <c r="E14" s="95" t="s">
        <v>10</v>
      </c>
      <c r="F14" s="96">
        <v>150</v>
      </c>
      <c r="G14" s="97"/>
      <c r="H14" s="119"/>
      <c r="I14" s="130"/>
      <c r="J14" s="96"/>
      <c r="K14" s="101">
        <f>(K12+D14)-(F14+H14+J14)</f>
        <v>1350</v>
      </c>
      <c r="L14" s="102"/>
    </row>
    <row r="15" spans="1:12" s="5" customFormat="1" ht="37.950000000000003" customHeight="1" x14ac:dyDescent="0.45">
      <c r="A15" s="103"/>
      <c r="B15" s="122"/>
      <c r="C15" s="122"/>
      <c r="D15" s="123"/>
      <c r="E15" s="106"/>
      <c r="F15" s="107"/>
      <c r="G15" s="106"/>
      <c r="H15" s="107"/>
      <c r="I15" s="139"/>
      <c r="J15" s="140"/>
      <c r="K15" s="110"/>
      <c r="L15" s="111"/>
    </row>
    <row r="16" spans="1:12" s="10" customFormat="1" ht="30.6" customHeight="1" x14ac:dyDescent="0.45">
      <c r="A16" s="112" t="s">
        <v>21</v>
      </c>
      <c r="B16" s="141"/>
      <c r="C16" s="114"/>
      <c r="D16" s="119"/>
      <c r="E16" s="116"/>
      <c r="F16" s="117"/>
      <c r="G16" s="118"/>
      <c r="H16" s="119"/>
      <c r="I16" s="130" t="s">
        <v>23</v>
      </c>
      <c r="J16" s="119">
        <v>200</v>
      </c>
      <c r="K16" s="120">
        <f>(K14+D16)-(F16+H16+J16)</f>
        <v>1150</v>
      </c>
      <c r="L16" s="102"/>
    </row>
    <row r="17" spans="1:12" s="5" customFormat="1" ht="37.950000000000003" customHeight="1" x14ac:dyDescent="0.45">
      <c r="A17" s="121"/>
      <c r="B17" s="136"/>
      <c r="C17" s="136"/>
      <c r="D17" s="137"/>
      <c r="E17" s="106"/>
      <c r="F17" s="107"/>
      <c r="G17" s="124"/>
      <c r="H17" s="125"/>
      <c r="I17" s="142" t="s">
        <v>44</v>
      </c>
      <c r="J17" s="143"/>
      <c r="K17" s="126"/>
      <c r="L17" s="111"/>
    </row>
    <row r="18" spans="1:12" s="10" customFormat="1" ht="30.6" customHeight="1" x14ac:dyDescent="0.45">
      <c r="A18" s="103" t="s">
        <v>15</v>
      </c>
      <c r="B18" s="138" t="s">
        <v>14</v>
      </c>
      <c r="C18" s="97" t="s">
        <v>13</v>
      </c>
      <c r="D18" s="94">
        <v>1000</v>
      </c>
      <c r="E18" s="95"/>
      <c r="F18" s="96"/>
      <c r="G18" s="118"/>
      <c r="H18" s="119"/>
      <c r="I18" s="130"/>
      <c r="J18" s="119"/>
      <c r="K18" s="101">
        <f>(K16+D18)-(F18+H18+J18)</f>
        <v>2150</v>
      </c>
      <c r="L18" s="102"/>
    </row>
    <row r="19" spans="1:12" s="5" customFormat="1" ht="37.950000000000003" customHeight="1" x14ac:dyDescent="0.45">
      <c r="A19" s="103"/>
      <c r="B19" s="104" t="s">
        <v>39</v>
      </c>
      <c r="C19" s="104"/>
      <c r="D19" s="105"/>
      <c r="E19" s="106"/>
      <c r="F19" s="107"/>
      <c r="G19" s="108"/>
      <c r="H19" s="109"/>
      <c r="I19" s="139"/>
      <c r="J19" s="140"/>
      <c r="K19" s="110"/>
      <c r="L19" s="111"/>
    </row>
    <row r="20" spans="1:12" s="10" customFormat="1" ht="30.6" customHeight="1" x14ac:dyDescent="0.45">
      <c r="A20" s="112" t="s">
        <v>20</v>
      </c>
      <c r="B20" s="141"/>
      <c r="C20" s="114"/>
      <c r="D20" s="129"/>
      <c r="E20" s="116" t="s">
        <v>8</v>
      </c>
      <c r="F20" s="117">
        <v>200</v>
      </c>
      <c r="G20" s="118"/>
      <c r="H20" s="119"/>
      <c r="I20" s="130"/>
      <c r="J20" s="119"/>
      <c r="K20" s="120">
        <f>(K18+D20)-(F20+H20+J20)</f>
        <v>1950</v>
      </c>
      <c r="L20" s="102"/>
    </row>
    <row r="21" spans="1:12" s="5" customFormat="1" ht="37.950000000000003" customHeight="1" x14ac:dyDescent="0.45">
      <c r="A21" s="121"/>
      <c r="B21" s="136"/>
      <c r="C21" s="136"/>
      <c r="D21" s="137"/>
      <c r="E21" s="142" t="s">
        <v>41</v>
      </c>
      <c r="F21" s="143"/>
      <c r="G21" s="124"/>
      <c r="H21" s="125"/>
      <c r="I21" s="106"/>
      <c r="J21" s="107"/>
      <c r="K21" s="126"/>
      <c r="L21" s="111"/>
    </row>
    <row r="22" spans="1:12" s="10" customFormat="1" ht="30.6" customHeight="1" x14ac:dyDescent="0.45">
      <c r="A22" s="103" t="s">
        <v>19</v>
      </c>
      <c r="B22" s="141"/>
      <c r="C22" s="114"/>
      <c r="D22" s="119"/>
      <c r="E22" s="116" t="s">
        <v>16</v>
      </c>
      <c r="F22" s="96">
        <v>130</v>
      </c>
      <c r="G22" s="130"/>
      <c r="H22" s="98"/>
      <c r="I22" s="118"/>
      <c r="J22" s="119"/>
      <c r="K22" s="101">
        <f>(K20+D22)-(F22+H22+J22)</f>
        <v>1820</v>
      </c>
      <c r="L22" s="102"/>
    </row>
    <row r="23" spans="1:12" s="5" customFormat="1" ht="37.950000000000003" customHeight="1" x14ac:dyDescent="0.45">
      <c r="A23" s="121"/>
      <c r="B23" s="136"/>
      <c r="C23" s="136"/>
      <c r="D23" s="137"/>
      <c r="E23" s="142" t="s">
        <v>40</v>
      </c>
      <c r="F23" s="143"/>
      <c r="G23" s="106"/>
      <c r="H23" s="107"/>
      <c r="I23" s="124"/>
      <c r="J23" s="125"/>
      <c r="K23" s="126"/>
      <c r="L23" s="111"/>
    </row>
    <row r="24" spans="1:12" s="10" customFormat="1" ht="30.6" customHeight="1" x14ac:dyDescent="0.45">
      <c r="A24" s="103" t="s">
        <v>18</v>
      </c>
      <c r="B24" s="141"/>
      <c r="C24" s="114"/>
      <c r="D24" s="94"/>
      <c r="E24" s="95"/>
      <c r="F24" s="115"/>
      <c r="G24" s="130" t="s">
        <v>26</v>
      </c>
      <c r="H24" s="98">
        <v>500</v>
      </c>
      <c r="I24" s="118"/>
      <c r="J24" s="119"/>
      <c r="K24" s="101">
        <f>(K22+D24)-(F24+H24+J24)</f>
        <v>1320</v>
      </c>
      <c r="L24" s="102"/>
    </row>
    <row r="25" spans="1:12" s="5" customFormat="1" ht="37.950000000000003" customHeight="1" x14ac:dyDescent="0.45">
      <c r="A25" s="121"/>
      <c r="B25" s="122"/>
      <c r="C25" s="122"/>
      <c r="D25" s="123"/>
      <c r="E25" s="106"/>
      <c r="F25" s="107"/>
      <c r="G25" s="142" t="s">
        <v>43</v>
      </c>
      <c r="H25" s="143"/>
      <c r="I25" s="124"/>
      <c r="J25" s="125"/>
      <c r="K25" s="126"/>
      <c r="L25" s="111"/>
    </row>
    <row r="26" spans="1:12" s="10" customFormat="1" ht="30.6" customHeight="1" x14ac:dyDescent="0.45">
      <c r="A26" s="103" t="s">
        <v>17</v>
      </c>
      <c r="B26" s="138"/>
      <c r="C26" s="114"/>
      <c r="D26" s="94"/>
      <c r="E26" s="95" t="s">
        <v>24</v>
      </c>
      <c r="F26" s="96">
        <v>450</v>
      </c>
      <c r="G26" s="97"/>
      <c r="H26" s="115"/>
      <c r="I26" s="131"/>
      <c r="J26" s="96"/>
      <c r="K26" s="101">
        <f>(K24+D26)-(F26+H26+J26)</f>
        <v>870</v>
      </c>
      <c r="L26" s="102"/>
    </row>
    <row r="27" spans="1:12" s="5" customFormat="1" ht="37.950000000000003" customHeight="1" x14ac:dyDescent="0.45">
      <c r="A27" s="121"/>
      <c r="B27" s="122"/>
      <c r="C27" s="122"/>
      <c r="D27" s="123"/>
      <c r="E27" s="142" t="s">
        <v>42</v>
      </c>
      <c r="F27" s="143"/>
      <c r="G27" s="106"/>
      <c r="H27" s="107"/>
      <c r="I27" s="106"/>
      <c r="J27" s="107"/>
      <c r="K27" s="126"/>
      <c r="L27" s="111"/>
    </row>
    <row r="28" spans="1:12" ht="30.6" customHeight="1" x14ac:dyDescent="0.45">
      <c r="A28" s="103"/>
      <c r="B28" s="144"/>
      <c r="C28" s="145"/>
      <c r="D28" s="146"/>
      <c r="E28" s="147"/>
      <c r="F28" s="148"/>
      <c r="G28" s="149"/>
      <c r="H28" s="150"/>
      <c r="I28" s="151"/>
      <c r="J28" s="148"/>
      <c r="K28" s="152"/>
      <c r="L28" s="55"/>
    </row>
    <row r="29" spans="1:12" s="5" customFormat="1" ht="37.950000000000003" customHeight="1" x14ac:dyDescent="0.45">
      <c r="A29" s="121"/>
      <c r="B29" s="122"/>
      <c r="C29" s="122"/>
      <c r="D29" s="123"/>
      <c r="E29" s="142"/>
      <c r="F29" s="143"/>
      <c r="G29" s="106"/>
      <c r="H29" s="107"/>
      <c r="I29" s="106"/>
      <c r="J29" s="107"/>
      <c r="K29" s="126"/>
      <c r="L29" s="111"/>
    </row>
    <row r="30" spans="1:12" ht="30.6" customHeight="1" x14ac:dyDescent="0.45">
      <c r="A30" s="103"/>
      <c r="B30" s="144"/>
      <c r="C30" s="145"/>
      <c r="D30" s="146"/>
      <c r="E30" s="147"/>
      <c r="F30" s="148"/>
      <c r="G30" s="149"/>
      <c r="H30" s="150"/>
      <c r="I30" s="151"/>
      <c r="J30" s="148"/>
      <c r="K30" s="152"/>
      <c r="L30" s="55"/>
    </row>
    <row r="31" spans="1:12" s="5" customFormat="1" ht="37.950000000000003" customHeight="1" x14ac:dyDescent="0.45">
      <c r="A31" s="121"/>
      <c r="B31" s="122"/>
      <c r="C31" s="122"/>
      <c r="D31" s="123"/>
      <c r="E31" s="142"/>
      <c r="F31" s="143"/>
      <c r="G31" s="106"/>
      <c r="H31" s="107"/>
      <c r="I31" s="106"/>
      <c r="J31" s="107"/>
      <c r="K31" s="126"/>
      <c r="L31" s="111"/>
    </row>
    <row r="32" spans="1:12" ht="30.6" customHeight="1" x14ac:dyDescent="0.45">
      <c r="A32" s="103"/>
      <c r="B32" s="144"/>
      <c r="C32" s="145"/>
      <c r="D32" s="146"/>
      <c r="E32" s="147"/>
      <c r="F32" s="148"/>
      <c r="G32" s="149"/>
      <c r="H32" s="150"/>
      <c r="I32" s="151"/>
      <c r="J32" s="148"/>
      <c r="K32" s="152"/>
      <c r="L32" s="55"/>
    </row>
    <row r="33" spans="1:12" s="5" customFormat="1" ht="37.950000000000003" customHeight="1" thickBot="1" x14ac:dyDescent="0.5">
      <c r="A33" s="121"/>
      <c r="B33" s="122"/>
      <c r="C33" s="122"/>
      <c r="D33" s="123"/>
      <c r="E33" s="142"/>
      <c r="F33" s="143"/>
      <c r="G33" s="106"/>
      <c r="H33" s="107"/>
      <c r="I33" s="106"/>
      <c r="J33" s="107"/>
      <c r="K33" s="110"/>
      <c r="L33" s="111"/>
    </row>
    <row r="34" spans="1:12" ht="34.950000000000003" customHeight="1" thickBot="1" x14ac:dyDescent="0.5">
      <c r="A34" s="153" t="s">
        <v>4</v>
      </c>
      <c r="B34" s="19" t="s">
        <v>45</v>
      </c>
      <c r="C34" s="20"/>
      <c r="D34" s="154">
        <f>SUM(D6:D33)</f>
        <v>1700</v>
      </c>
      <c r="E34" s="155"/>
      <c r="F34" s="156">
        <f>SUM(F6:F33)</f>
        <v>1380</v>
      </c>
      <c r="G34" s="157"/>
      <c r="H34" s="158">
        <f>SUM(H6:H33)</f>
        <v>500</v>
      </c>
      <c r="I34" s="159"/>
      <c r="J34" s="158">
        <f>SUM(J6:J33)</f>
        <v>200</v>
      </c>
      <c r="K34" s="7">
        <f>(K4+D34)-(F34+H34+J34)</f>
        <v>870</v>
      </c>
      <c r="L34" s="8" t="s">
        <v>46</v>
      </c>
    </row>
    <row r="35" spans="1:12" ht="34.950000000000003" customHeight="1" x14ac:dyDescent="0.45">
      <c r="A35" s="160"/>
      <c r="B35" s="55"/>
      <c r="C35" s="55"/>
      <c r="D35" s="55"/>
      <c r="E35" s="6" t="s">
        <v>33</v>
      </c>
      <c r="F35" s="161">
        <f>SUM(F34:J34)</f>
        <v>2080</v>
      </c>
      <c r="G35" s="161"/>
      <c r="H35" s="161"/>
      <c r="I35" s="161"/>
      <c r="J35" s="161"/>
      <c r="K35" s="55"/>
      <c r="L35" s="55"/>
    </row>
    <row r="36" spans="1:12" ht="34.950000000000003" customHeight="1" x14ac:dyDescent="0.45">
      <c r="A36" s="160"/>
      <c r="B36" s="55"/>
      <c r="C36" s="55"/>
      <c r="D36" s="55"/>
      <c r="E36" s="162"/>
      <c r="F36" s="55"/>
      <c r="G36" s="55"/>
      <c r="H36" s="55"/>
      <c r="I36" s="55"/>
      <c r="J36" s="55"/>
      <c r="K36" s="55"/>
      <c r="L36" s="55"/>
    </row>
    <row r="37" spans="1:12" ht="34.950000000000003" customHeight="1" x14ac:dyDescent="0.45">
      <c r="A37" s="160"/>
      <c r="B37" s="55"/>
      <c r="C37" s="55"/>
      <c r="D37" s="55"/>
      <c r="E37" s="162"/>
      <c r="F37" s="55"/>
      <c r="G37" s="55"/>
      <c r="H37" s="55"/>
      <c r="I37" s="55"/>
      <c r="J37" s="55"/>
      <c r="K37" s="55"/>
      <c r="L37" s="55"/>
    </row>
    <row r="38" spans="1:12" ht="34.950000000000003" customHeight="1" x14ac:dyDescent="0.45">
      <c r="A38" s="160"/>
      <c r="B38" s="55" t="s">
        <v>70</v>
      </c>
      <c r="C38" s="55" t="s">
        <v>71</v>
      </c>
      <c r="D38" s="55"/>
      <c r="E38" s="162"/>
      <c r="F38" s="55"/>
      <c r="G38" s="55"/>
      <c r="H38" s="55"/>
      <c r="I38" s="55"/>
      <c r="J38" s="55"/>
      <c r="K38" s="55"/>
      <c r="L38" s="55"/>
    </row>
  </sheetData>
  <sheetProtection sheet="1" objects="1" scenarios="1"/>
  <mergeCells count="78">
    <mergeCell ref="B34:C34"/>
    <mergeCell ref="A30:A31"/>
    <mergeCell ref="B31:D31"/>
    <mergeCell ref="E31:F31"/>
    <mergeCell ref="G31:H31"/>
    <mergeCell ref="I31:J31"/>
    <mergeCell ref="A32:A33"/>
    <mergeCell ref="B33:D33"/>
    <mergeCell ref="E33:F33"/>
    <mergeCell ref="G33:H33"/>
    <mergeCell ref="I33:J33"/>
    <mergeCell ref="A28:A29"/>
    <mergeCell ref="B29:D29"/>
    <mergeCell ref="E29:F29"/>
    <mergeCell ref="G29:H29"/>
    <mergeCell ref="I29:J29"/>
    <mergeCell ref="E13:F13"/>
    <mergeCell ref="E15:F15"/>
    <mergeCell ref="I27:J27"/>
    <mergeCell ref="B7:D7"/>
    <mergeCell ref="B9:D9"/>
    <mergeCell ref="B11:D11"/>
    <mergeCell ref="B13:D13"/>
    <mergeCell ref="B15:D15"/>
    <mergeCell ref="B17:D17"/>
    <mergeCell ref="B19:D19"/>
    <mergeCell ref="B21:D21"/>
    <mergeCell ref="B23:D23"/>
    <mergeCell ref="B25:D25"/>
    <mergeCell ref="B27:D27"/>
    <mergeCell ref="I17:J17"/>
    <mergeCell ref="I19:J19"/>
    <mergeCell ref="I25:J25"/>
    <mergeCell ref="I7:J7"/>
    <mergeCell ref="I9:J9"/>
    <mergeCell ref="I11:J11"/>
    <mergeCell ref="I13:J13"/>
    <mergeCell ref="I15:J15"/>
    <mergeCell ref="I21:J21"/>
    <mergeCell ref="I23:J23"/>
    <mergeCell ref="E27:F27"/>
    <mergeCell ref="G7:H7"/>
    <mergeCell ref="G9:H9"/>
    <mergeCell ref="G11:H11"/>
    <mergeCell ref="G13:H13"/>
    <mergeCell ref="G15:H15"/>
    <mergeCell ref="G17:H17"/>
    <mergeCell ref="G19:H19"/>
    <mergeCell ref="G21:H21"/>
    <mergeCell ref="G23:H23"/>
    <mergeCell ref="G25:H25"/>
    <mergeCell ref="G27:H27"/>
    <mergeCell ref="E17:F17"/>
    <mergeCell ref="E19:F19"/>
    <mergeCell ref="E21:F21"/>
    <mergeCell ref="E23:F23"/>
    <mergeCell ref="F35:J35"/>
    <mergeCell ref="A6:A7"/>
    <mergeCell ref="A8:A9"/>
    <mergeCell ref="A12:A13"/>
    <mergeCell ref="A10:A11"/>
    <mergeCell ref="A14:A15"/>
    <mergeCell ref="A16:A17"/>
    <mergeCell ref="A18:A19"/>
    <mergeCell ref="A20:A21"/>
    <mergeCell ref="A22:A23"/>
    <mergeCell ref="A24:A25"/>
    <mergeCell ref="A26:A27"/>
    <mergeCell ref="E25:F25"/>
    <mergeCell ref="E7:F7"/>
    <mergeCell ref="E9:F9"/>
    <mergeCell ref="E11:F11"/>
    <mergeCell ref="A3:A5"/>
    <mergeCell ref="E3:J3"/>
    <mergeCell ref="E4:F4"/>
    <mergeCell ref="G4:H4"/>
    <mergeCell ref="I4:J4"/>
    <mergeCell ref="B3:D4"/>
  </mergeCells>
  <phoneticPr fontId="2"/>
  <pageMargins left="0.7" right="0.7" top="0.75" bottom="0.75" header="0.3" footer="0.3"/>
  <pageSetup paperSize="8" scale="48"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K24"/>
  <sheetViews>
    <sheetView view="pageBreakPreview" zoomScale="60" zoomScaleNormal="100" workbookViewId="0">
      <selection activeCell="G19" sqref="G19:K19"/>
    </sheetView>
  </sheetViews>
  <sheetFormatPr defaultColWidth="8.69921875" defaultRowHeight="13.2" x14ac:dyDescent="0.45"/>
  <cols>
    <col min="1" max="1" width="3.59765625" style="11" customWidth="1"/>
    <col min="2" max="2" width="19.5" style="11" bestFit="1" customWidth="1"/>
    <col min="3" max="3" width="14.59765625" style="11" bestFit="1" customWidth="1"/>
    <col min="4" max="5" width="19.19921875" style="11" bestFit="1" customWidth="1"/>
    <col min="6" max="6" width="8.69921875" style="11"/>
    <col min="7" max="7" width="24.3984375" style="11" customWidth="1"/>
    <col min="8" max="8" width="12.296875" style="11" customWidth="1"/>
    <col min="9" max="10" width="13.19921875" style="11" bestFit="1" customWidth="1"/>
    <col min="11" max="11" width="15.3984375" style="11" bestFit="1" customWidth="1"/>
    <col min="12" max="16384" width="8.69921875" style="11"/>
  </cols>
  <sheetData>
    <row r="1" spans="1:11" ht="16.2" x14ac:dyDescent="0.45">
      <c r="A1" s="42"/>
      <c r="B1" s="73" t="s">
        <v>47</v>
      </c>
      <c r="C1" s="73"/>
      <c r="D1" s="73"/>
      <c r="E1" s="73"/>
      <c r="F1" s="73"/>
      <c r="G1" s="42"/>
      <c r="H1" s="42"/>
      <c r="I1" s="42"/>
      <c r="J1" s="42"/>
      <c r="K1" s="42"/>
    </row>
    <row r="2" spans="1:11" ht="13.8" thickBot="1" x14ac:dyDescent="0.5">
      <c r="A2" s="42"/>
      <c r="B2" s="42"/>
      <c r="C2" s="42"/>
      <c r="D2" s="42"/>
      <c r="E2" s="42"/>
      <c r="F2" s="42"/>
      <c r="G2" s="42"/>
      <c r="H2" s="42"/>
      <c r="I2" s="42"/>
      <c r="J2" s="42"/>
      <c r="K2" s="42"/>
    </row>
    <row r="3" spans="1:11" ht="13.8" thickBot="1" x14ac:dyDescent="0.5">
      <c r="A3" s="42"/>
      <c r="B3" s="72"/>
      <c r="C3" s="14" t="s">
        <v>72</v>
      </c>
      <c r="D3" s="14" t="s">
        <v>55</v>
      </c>
      <c r="E3" s="13" t="s">
        <v>56</v>
      </c>
      <c r="F3" s="42"/>
      <c r="G3" s="12" t="s">
        <v>48</v>
      </c>
      <c r="H3" s="74">
        <f>D11</f>
        <v>870</v>
      </c>
      <c r="I3" s="42"/>
      <c r="J3" s="42"/>
      <c r="K3" s="42"/>
    </row>
    <row r="4" spans="1:11" ht="13.8" thickBot="1" x14ac:dyDescent="0.5">
      <c r="A4" s="42"/>
      <c r="B4" s="56" t="s">
        <v>25</v>
      </c>
      <c r="C4" s="57">
        <v>1250</v>
      </c>
      <c r="D4" s="57">
        <f>【記入例】おこづかい帳!K4</f>
        <v>1250</v>
      </c>
      <c r="E4" s="58">
        <f>D11</f>
        <v>870</v>
      </c>
      <c r="F4" s="42"/>
      <c r="G4" s="42"/>
      <c r="H4" s="42"/>
      <c r="I4" s="42"/>
      <c r="J4" s="42"/>
      <c r="K4" s="42"/>
    </row>
    <row r="5" spans="1:11" ht="18.75" customHeight="1" x14ac:dyDescent="0.45">
      <c r="A5" s="42"/>
      <c r="B5" s="59" t="s">
        <v>57</v>
      </c>
      <c r="C5" s="60">
        <v>500</v>
      </c>
      <c r="D5" s="60">
        <f>【記入例】おこづかい帳!D34</f>
        <v>1700</v>
      </c>
      <c r="E5" s="61">
        <v>2000</v>
      </c>
      <c r="F5" s="42"/>
      <c r="G5" s="31" t="s">
        <v>74</v>
      </c>
      <c r="H5" s="32"/>
      <c r="I5" s="32"/>
      <c r="J5" s="32"/>
      <c r="K5" s="33"/>
    </row>
    <row r="6" spans="1:11" x14ac:dyDescent="0.45">
      <c r="A6" s="42"/>
      <c r="B6" s="59" t="s">
        <v>58</v>
      </c>
      <c r="C6" s="60">
        <v>1500</v>
      </c>
      <c r="D6" s="60">
        <f>【記入例】おこづかい帳!F35</f>
        <v>2080</v>
      </c>
      <c r="E6" s="61">
        <v>1800</v>
      </c>
      <c r="F6" s="42"/>
      <c r="G6" s="15" t="s">
        <v>49</v>
      </c>
      <c r="H6" s="16" t="s">
        <v>59</v>
      </c>
      <c r="I6" s="16" t="s">
        <v>60</v>
      </c>
      <c r="J6" s="16" t="s">
        <v>61</v>
      </c>
      <c r="K6" s="17" t="s">
        <v>50</v>
      </c>
    </row>
    <row r="7" spans="1:11" x14ac:dyDescent="0.45">
      <c r="A7" s="42"/>
      <c r="B7" s="59"/>
      <c r="C7" s="62"/>
      <c r="D7" s="60"/>
      <c r="E7" s="61"/>
      <c r="F7" s="42"/>
      <c r="G7" s="75" t="s">
        <v>53</v>
      </c>
      <c r="H7" s="76" t="s">
        <v>63</v>
      </c>
      <c r="I7" s="76" t="s">
        <v>64</v>
      </c>
      <c r="J7" s="77" t="s">
        <v>69</v>
      </c>
      <c r="K7" s="78">
        <v>3000</v>
      </c>
    </row>
    <row r="8" spans="1:11" x14ac:dyDescent="0.45">
      <c r="A8" s="42"/>
      <c r="B8" s="59"/>
      <c r="C8" s="62"/>
      <c r="D8" s="60"/>
      <c r="E8" s="61"/>
      <c r="F8" s="42"/>
      <c r="G8" s="79" t="s">
        <v>12</v>
      </c>
      <c r="H8" s="80" t="s">
        <v>62</v>
      </c>
      <c r="I8" s="80" t="s">
        <v>64</v>
      </c>
      <c r="J8" s="62" t="s">
        <v>69</v>
      </c>
      <c r="K8" s="81">
        <v>500</v>
      </c>
    </row>
    <row r="9" spans="1:11" x14ac:dyDescent="0.45">
      <c r="A9" s="42"/>
      <c r="B9" s="59"/>
      <c r="C9" s="62"/>
      <c r="D9" s="60"/>
      <c r="E9" s="61"/>
      <c r="F9" s="42"/>
      <c r="G9" s="79" t="s">
        <v>65</v>
      </c>
      <c r="H9" s="80" t="s">
        <v>66</v>
      </c>
      <c r="I9" s="80" t="s">
        <v>67</v>
      </c>
      <c r="J9" s="62" t="s">
        <v>68</v>
      </c>
      <c r="K9" s="81">
        <v>500</v>
      </c>
    </row>
    <row r="10" spans="1:11" ht="13.8" thickBot="1" x14ac:dyDescent="0.5">
      <c r="A10" s="42"/>
      <c r="B10" s="63"/>
      <c r="C10" s="64"/>
      <c r="D10" s="65"/>
      <c r="E10" s="66"/>
      <c r="F10" s="42"/>
      <c r="G10" s="79"/>
      <c r="H10" s="80"/>
      <c r="I10" s="80"/>
      <c r="J10" s="62"/>
      <c r="K10" s="81"/>
    </row>
    <row r="11" spans="1:11" ht="14.4" thickTop="1" thickBot="1" x14ac:dyDescent="0.5">
      <c r="A11" s="42"/>
      <c r="B11" s="67" t="s">
        <v>73</v>
      </c>
      <c r="C11" s="68">
        <f>(C4+C5)-C6</f>
        <v>250</v>
      </c>
      <c r="D11" s="69">
        <f>(D4+D5)-D6</f>
        <v>870</v>
      </c>
      <c r="E11" s="70">
        <f>(E4+E5)-E6</f>
        <v>1070</v>
      </c>
      <c r="F11" s="42"/>
      <c r="G11" s="79"/>
      <c r="H11" s="80"/>
      <c r="I11" s="80"/>
      <c r="J11" s="62"/>
      <c r="K11" s="81"/>
    </row>
    <row r="12" spans="1:11" x14ac:dyDescent="0.45">
      <c r="A12" s="42"/>
      <c r="B12" s="42"/>
      <c r="C12" s="42"/>
      <c r="D12" s="42"/>
      <c r="E12" s="42"/>
      <c r="F12" s="42"/>
      <c r="G12" s="79"/>
      <c r="H12" s="80"/>
      <c r="I12" s="80"/>
      <c r="J12" s="62"/>
      <c r="K12" s="81"/>
    </row>
    <row r="13" spans="1:11" x14ac:dyDescent="0.45">
      <c r="A13" s="42"/>
      <c r="B13" s="42"/>
      <c r="C13" s="42"/>
      <c r="D13" s="42"/>
      <c r="E13" s="42"/>
      <c r="F13" s="42"/>
      <c r="G13" s="79"/>
      <c r="H13" s="80"/>
      <c r="I13" s="80"/>
      <c r="J13" s="62"/>
      <c r="K13" s="81"/>
    </row>
    <row r="14" spans="1:11" ht="13.8" thickBot="1" x14ac:dyDescent="0.5">
      <c r="A14" s="42"/>
      <c r="B14" s="71"/>
      <c r="C14" s="71"/>
      <c r="D14" s="71"/>
      <c r="E14" s="71"/>
      <c r="F14" s="42"/>
      <c r="G14" s="82"/>
      <c r="H14" s="83"/>
      <c r="I14" s="83"/>
      <c r="J14" s="84"/>
      <c r="K14" s="85"/>
    </row>
    <row r="15" spans="1:11" ht="14.4" thickTop="1" thickBot="1" x14ac:dyDescent="0.5">
      <c r="A15" s="42"/>
      <c r="B15" s="42"/>
      <c r="C15" s="42"/>
      <c r="D15" s="42"/>
      <c r="E15" s="42"/>
      <c r="F15" s="42"/>
      <c r="G15" s="86" t="s">
        <v>4</v>
      </c>
      <c r="H15" s="87"/>
      <c r="I15" s="87"/>
      <c r="J15" s="88"/>
      <c r="K15" s="89">
        <f>SUM(K7:K14)</f>
        <v>4000</v>
      </c>
    </row>
    <row r="16" spans="1:11" ht="13.8" thickBot="1" x14ac:dyDescent="0.5">
      <c r="A16" s="42"/>
      <c r="B16" s="42"/>
      <c r="C16" s="42"/>
      <c r="D16" s="42"/>
      <c r="E16" s="42"/>
      <c r="F16" s="42"/>
      <c r="G16" s="42"/>
      <c r="H16" s="42"/>
      <c r="I16" s="42"/>
      <c r="J16" s="42"/>
      <c r="K16" s="42"/>
    </row>
    <row r="17" spans="1:11" ht="27.75" customHeight="1" thickBot="1" x14ac:dyDescent="0.5">
      <c r="B17" s="39" t="s">
        <v>79</v>
      </c>
      <c r="C17" s="40"/>
      <c r="D17" s="40"/>
      <c r="E17" s="41"/>
      <c r="F17" s="42"/>
      <c r="G17" s="34" t="s">
        <v>52</v>
      </c>
      <c r="H17" s="35"/>
      <c r="I17" s="35"/>
      <c r="J17" s="35"/>
      <c r="K17" s="90">
        <f>H3-+K15</f>
        <v>-3130</v>
      </c>
    </row>
    <row r="18" spans="1:11" ht="13.8" thickBot="1" x14ac:dyDescent="0.5">
      <c r="A18" s="42"/>
      <c r="B18" s="46" t="s">
        <v>80</v>
      </c>
      <c r="C18" s="47"/>
      <c r="D18" s="47"/>
      <c r="E18" s="48"/>
      <c r="F18" s="42"/>
      <c r="G18" s="42"/>
      <c r="H18" s="42"/>
      <c r="I18" s="42"/>
      <c r="J18" s="42"/>
      <c r="K18" s="42"/>
    </row>
    <row r="19" spans="1:11" ht="32.25" customHeight="1" x14ac:dyDescent="0.45">
      <c r="A19" s="42"/>
      <c r="B19" s="49"/>
      <c r="C19" s="50"/>
      <c r="D19" s="50"/>
      <c r="E19" s="51"/>
      <c r="G19" s="36" t="s">
        <v>51</v>
      </c>
      <c r="H19" s="37"/>
      <c r="I19" s="37"/>
      <c r="J19" s="37"/>
      <c r="K19" s="38"/>
    </row>
    <row r="20" spans="1:11" ht="150" customHeight="1" thickBot="1" x14ac:dyDescent="0.5">
      <c r="A20" s="42"/>
      <c r="B20" s="52"/>
      <c r="C20" s="53"/>
      <c r="D20" s="53"/>
      <c r="E20" s="54"/>
      <c r="F20" s="42"/>
      <c r="G20" s="43" t="s">
        <v>54</v>
      </c>
      <c r="H20" s="44"/>
      <c r="I20" s="44"/>
      <c r="J20" s="44"/>
      <c r="K20" s="45"/>
    </row>
    <row r="21" spans="1:11" x14ac:dyDescent="0.45">
      <c r="A21" s="42"/>
      <c r="B21" s="42"/>
      <c r="C21" s="42"/>
      <c r="D21" s="42"/>
      <c r="E21" s="42"/>
      <c r="F21" s="42"/>
      <c r="G21" s="42"/>
      <c r="H21" s="42"/>
      <c r="I21" s="42"/>
      <c r="J21" s="42"/>
      <c r="K21" s="42"/>
    </row>
    <row r="22" spans="1:11" x14ac:dyDescent="0.45">
      <c r="A22" s="42"/>
      <c r="B22" s="42"/>
      <c r="C22" s="42"/>
      <c r="D22" s="42"/>
      <c r="E22" s="42"/>
      <c r="F22" s="42"/>
      <c r="G22" s="42"/>
      <c r="H22" s="42"/>
      <c r="I22" s="42"/>
      <c r="J22" s="42"/>
      <c r="K22" s="42"/>
    </row>
    <row r="23" spans="1:11" ht="14.4" x14ac:dyDescent="0.45">
      <c r="A23" s="42"/>
      <c r="B23" s="55" t="s">
        <v>70</v>
      </c>
      <c r="C23" s="55" t="s">
        <v>71</v>
      </c>
      <c r="D23" s="42"/>
      <c r="E23" s="42"/>
      <c r="F23" s="42"/>
      <c r="G23" s="42"/>
      <c r="H23" s="42"/>
      <c r="I23" s="42"/>
      <c r="J23" s="42"/>
      <c r="K23" s="42"/>
    </row>
    <row r="24" spans="1:11" x14ac:dyDescent="0.45">
      <c r="A24" s="42"/>
      <c r="B24" s="42"/>
      <c r="C24" s="42"/>
      <c r="D24" s="42"/>
      <c r="E24" s="42"/>
      <c r="F24" s="42"/>
      <c r="G24" s="42"/>
      <c r="H24" s="42"/>
      <c r="I24" s="42"/>
      <c r="J24" s="42"/>
      <c r="K24" s="42"/>
    </row>
  </sheetData>
  <sheetProtection sheet="1" objects="1" scenarios="1"/>
  <mergeCells count="8">
    <mergeCell ref="B1:F1"/>
    <mergeCell ref="G5:K5"/>
    <mergeCell ref="G17:J17"/>
    <mergeCell ref="G19:K19"/>
    <mergeCell ref="G20:K20"/>
    <mergeCell ref="B14:E14"/>
    <mergeCell ref="B17:E17"/>
    <mergeCell ref="B18:E20"/>
  </mergeCells>
  <phoneticPr fontId="2"/>
  <pageMargins left="0.7" right="0.7" top="0.75" bottom="0.75" header="0.3" footer="0.3"/>
  <pageSetup paperSize="9" scale="74"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おこづかい帳</vt:lpstr>
      <vt:lpstr>計画シート</vt:lpstr>
      <vt:lpstr>【記入例】おこづかい帳</vt:lpstr>
      <vt:lpstr>【記入例】計画シート</vt:lpstr>
      <vt:lpstr>【記入例】計画シート!Print_Area</vt:lpstr>
      <vt:lpstr>計画シート!Print_Area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T.SUGII</dc:creator>
  <cp:lastModifiedBy>AutoBVT</cp:lastModifiedBy>
  <cp:lastPrinted>2021-07-05T07:18:23Z</cp:lastPrinted>
  <dcterms:created xsi:type="dcterms:W3CDTF">2021-07-02T01:10:18Z</dcterms:created>
  <dcterms:modified xsi:type="dcterms:W3CDTF">2021-07-21T10:42:18Z</dcterms:modified>
</cp:coreProperties>
</file>